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Business\국가대표\국가대표랭킹\2016국가대표랭킹\"/>
    </mc:Choice>
  </mc:AlternateContent>
  <bookViews>
    <workbookView xWindow="0" yWindow="0" windowWidth="19200" windowHeight="7270"/>
  </bookViews>
  <sheets>
    <sheet name="OP(남여전체)" sheetId="28" r:id="rId1"/>
    <sheet name="OP(남)" sheetId="31" r:id="rId2"/>
    <sheet name="OP(여)" sheetId="32" r:id="rId3"/>
    <sheet name="레이저(남)" sheetId="16" r:id="rId4"/>
    <sheet name="레이저레이디얼(여)" sheetId="17" r:id="rId5"/>
    <sheet name="RSX9.5(남)" sheetId="18" r:id="rId6"/>
    <sheet name="RSX(여)" sheetId="19" r:id="rId7"/>
    <sheet name="470(남)" sheetId="20" r:id="rId8"/>
    <sheet name="49er(남)" sheetId="21" r:id="rId9"/>
    <sheet name="420(남여)" sheetId="24" r:id="rId10"/>
    <sheet name="RSOne(남여)" sheetId="25" r:id="rId11"/>
    <sheet name="레이저4.7(남여)" sheetId="26" r:id="rId12"/>
    <sheet name="테크노293(남여)" sheetId="23" r:id="rId13"/>
  </sheets>
  <definedNames>
    <definedName name="_xlnm._FilterDatabase" localSheetId="9" hidden="1">'420(남여)'!$C$3:$C$10</definedName>
    <definedName name="_xlnm._FilterDatabase" localSheetId="7" hidden="1">'470(남)'!$C$3:$C$10</definedName>
    <definedName name="_xlnm._FilterDatabase" localSheetId="8" hidden="1">'49er(남)'!$C$3:$C$10</definedName>
    <definedName name="_xlnm._FilterDatabase" localSheetId="1" hidden="1">'OP(남)'!$D$3:$E$60</definedName>
    <definedName name="_xlnm._FilterDatabase" localSheetId="0" hidden="1">'OP(남여전체)'!$D$3:$E$59</definedName>
    <definedName name="_xlnm._FilterDatabase" localSheetId="2" hidden="1">'OP(여)'!$D$3:$E$24</definedName>
    <definedName name="_xlnm._FilterDatabase" localSheetId="10" hidden="1">'RSOne(남여)'!$C$3:$C$14</definedName>
    <definedName name="_xlnm._FilterDatabase" localSheetId="6" hidden="1">'RSX(여)'!$C$3:$C$9</definedName>
    <definedName name="_xlnm._FilterDatabase" localSheetId="5" hidden="1">'RSX9.5(남)'!$C$3:$C$19</definedName>
    <definedName name="_xlnm._FilterDatabase" localSheetId="3" hidden="1">'레이저(남)'!$C$3:$C$26</definedName>
    <definedName name="_xlnm._FilterDatabase" localSheetId="11" hidden="1">'레이저4.7(남여)'!$C$3:$C$18</definedName>
    <definedName name="_xlnm._FilterDatabase" localSheetId="4" hidden="1">'레이저레이디얼(여)'!$C$3:$C$16</definedName>
    <definedName name="_xlnm._FilterDatabase" localSheetId="12" hidden="1">'테크노293(남여)'!$C$3:$C$9</definedName>
    <definedName name="_xlnm.Print_Area" localSheetId="9">'420(남여)'!$A$1:$R$10</definedName>
    <definedName name="_xlnm.Print_Area" localSheetId="7">'470(남)'!$A$1:$R$10</definedName>
    <definedName name="_xlnm.Print_Area" localSheetId="8">'49er(남)'!$A$1:$R$10</definedName>
    <definedName name="_xlnm.Print_Area" localSheetId="1">'OP(남)'!$A$1:$T$43</definedName>
    <definedName name="_xlnm.Print_Area" localSheetId="0">'OP(남여전체)'!$A$1:$T$43</definedName>
    <definedName name="_xlnm.Print_Area" localSheetId="2">'OP(여)'!$A$1:$T$22</definedName>
    <definedName name="_xlnm.Print_Area" localSheetId="10">'RSOne(남여)'!$A$1:$R$14</definedName>
    <definedName name="_xlnm.Print_Area" localSheetId="6">'RSX(여)'!$A$1:$R$9</definedName>
    <definedName name="_xlnm.Print_Area" localSheetId="5">'RSX9.5(남)'!$A$1:$R$19</definedName>
    <definedName name="_xlnm.Print_Area" localSheetId="3">'레이저(남)'!$A$1:$R$24</definedName>
    <definedName name="_xlnm.Print_Area" localSheetId="11">'레이저4.7(남여)'!$A$1:$R$18</definedName>
    <definedName name="_xlnm.Print_Area" localSheetId="4">'레이저레이디얼(여)'!$A$1:$R$16</definedName>
    <definedName name="_xlnm.Print_Area" localSheetId="12">'테크노293(남여)'!$A$1:$R$9</definedName>
  </definedNames>
  <calcPr calcId="152511" concurrentCalc="0"/>
  <fileRecoveryPr repairLoad="1"/>
</workbook>
</file>

<file path=xl/calcChain.xml><?xml version="1.0" encoding="utf-8"?>
<calcChain xmlns="http://schemas.openxmlformats.org/spreadsheetml/2006/main">
  <c r="H31" i="32" l="1"/>
  <c r="G31" i="32"/>
  <c r="H30" i="32"/>
  <c r="G30" i="32"/>
  <c r="H29" i="32"/>
  <c r="G29" i="32"/>
  <c r="H28" i="32"/>
  <c r="G28" i="32"/>
  <c r="H27" i="32"/>
  <c r="G27" i="32"/>
  <c r="H26" i="32"/>
  <c r="G26" i="32"/>
  <c r="H25" i="32"/>
  <c r="G25" i="32"/>
  <c r="H24" i="32"/>
  <c r="G24" i="32"/>
  <c r="H23" i="32"/>
  <c r="G23" i="32"/>
  <c r="H22" i="32"/>
  <c r="G22" i="32"/>
  <c r="H21" i="32"/>
  <c r="G21" i="32"/>
  <c r="H20" i="32"/>
  <c r="G20" i="32"/>
  <c r="H19" i="32"/>
  <c r="G19" i="32"/>
  <c r="H18" i="32"/>
  <c r="G18" i="32"/>
  <c r="H17" i="32"/>
  <c r="G17" i="32"/>
  <c r="H16" i="32"/>
  <c r="G16" i="32"/>
  <c r="H15" i="32"/>
  <c r="G15" i="32"/>
  <c r="H14" i="32"/>
  <c r="G14" i="32"/>
  <c r="H13" i="32"/>
  <c r="G13" i="32"/>
  <c r="H12" i="32"/>
  <c r="G12" i="32"/>
  <c r="H11" i="32"/>
  <c r="G11" i="32"/>
  <c r="H10" i="32"/>
  <c r="G10" i="32"/>
  <c r="H9" i="32"/>
  <c r="G9" i="32"/>
  <c r="H8" i="32"/>
  <c r="G8" i="32"/>
  <c r="H7" i="32"/>
  <c r="G7" i="32"/>
  <c r="H6" i="32"/>
  <c r="G6" i="32"/>
  <c r="H56" i="31"/>
  <c r="G56" i="31"/>
  <c r="H55" i="31"/>
  <c r="G55" i="31"/>
  <c r="H54" i="31"/>
  <c r="G54" i="31"/>
  <c r="H53" i="31"/>
  <c r="G53" i="31"/>
  <c r="H52" i="31"/>
  <c r="G52" i="31"/>
  <c r="H51" i="31"/>
  <c r="G51" i="31"/>
  <c r="H50" i="31"/>
  <c r="G50" i="31"/>
  <c r="H49" i="31"/>
  <c r="G49" i="31"/>
  <c r="H48" i="31"/>
  <c r="G48" i="31"/>
  <c r="H47" i="31"/>
  <c r="G47" i="31"/>
  <c r="H46" i="31"/>
  <c r="G46" i="31"/>
  <c r="H45" i="31"/>
  <c r="G45" i="31"/>
  <c r="H44" i="31"/>
  <c r="G44" i="31"/>
  <c r="H43" i="31"/>
  <c r="G43" i="31"/>
  <c r="H42" i="31"/>
  <c r="G42" i="31"/>
  <c r="H41" i="31"/>
  <c r="G41" i="31"/>
  <c r="H40" i="31"/>
  <c r="G40" i="31"/>
  <c r="H39" i="31"/>
  <c r="G39" i="31"/>
  <c r="H38" i="31"/>
  <c r="G38" i="31"/>
  <c r="H37" i="31"/>
  <c r="G37" i="31"/>
  <c r="H36" i="31"/>
  <c r="G36" i="31"/>
  <c r="H35" i="31"/>
  <c r="G35" i="31"/>
  <c r="H34" i="31"/>
  <c r="G34" i="31"/>
  <c r="H33" i="31"/>
  <c r="G33" i="31"/>
  <c r="H32" i="31"/>
  <c r="G32" i="31"/>
  <c r="H31" i="31"/>
  <c r="G31" i="31"/>
  <c r="H30" i="31"/>
  <c r="G30" i="31"/>
  <c r="H29" i="31"/>
  <c r="G29" i="31"/>
  <c r="H28" i="31"/>
  <c r="G28" i="31"/>
  <c r="H27" i="31"/>
  <c r="G27" i="31"/>
  <c r="H26" i="31"/>
  <c r="G26" i="31"/>
  <c r="H25" i="31"/>
  <c r="G25" i="31"/>
  <c r="H24" i="31"/>
  <c r="G24" i="31"/>
  <c r="H23" i="31"/>
  <c r="G23" i="31"/>
  <c r="H22" i="31"/>
  <c r="G22" i="31"/>
  <c r="H21" i="31"/>
  <c r="G21" i="31"/>
  <c r="H20" i="31"/>
  <c r="G20" i="31"/>
  <c r="H19" i="31"/>
  <c r="G19" i="31"/>
  <c r="H18" i="31"/>
  <c r="G18" i="31"/>
  <c r="H17" i="31"/>
  <c r="G17" i="31"/>
  <c r="H16" i="31"/>
  <c r="G16" i="31"/>
  <c r="H15" i="31"/>
  <c r="G15" i="31"/>
  <c r="H14" i="31"/>
  <c r="G14" i="31"/>
  <c r="H13" i="31"/>
  <c r="G13" i="31"/>
  <c r="H12" i="31"/>
  <c r="G12" i="31"/>
  <c r="H11" i="31"/>
  <c r="G11" i="31"/>
  <c r="H10" i="31"/>
  <c r="G10" i="31"/>
  <c r="H9" i="31"/>
  <c r="G9" i="31"/>
  <c r="H8" i="31"/>
  <c r="G8" i="31"/>
  <c r="H7" i="31"/>
  <c r="G7" i="31"/>
  <c r="H6" i="31"/>
  <c r="G6" i="31"/>
  <c r="I10" i="24"/>
  <c r="L10" i="24"/>
  <c r="E10" i="26"/>
  <c r="F10" i="26"/>
  <c r="F17" i="26"/>
  <c r="E17" i="26"/>
  <c r="F15" i="26"/>
  <c r="E15" i="26"/>
  <c r="F13" i="26"/>
  <c r="E13" i="26"/>
  <c r="F11" i="26"/>
  <c r="E11" i="26"/>
  <c r="F8" i="26"/>
  <c r="E8" i="26"/>
  <c r="F27" i="26"/>
  <c r="E27" i="26"/>
  <c r="F26" i="26"/>
  <c r="E26" i="26"/>
  <c r="F23" i="25"/>
  <c r="E23" i="25"/>
  <c r="F22" i="25"/>
  <c r="E22" i="25"/>
  <c r="F13" i="25"/>
  <c r="E13" i="25"/>
  <c r="F10" i="25"/>
  <c r="E10" i="25"/>
  <c r="F11" i="23"/>
  <c r="E11" i="23"/>
  <c r="F19" i="24"/>
  <c r="E19" i="24"/>
  <c r="F17" i="24"/>
  <c r="E17" i="24"/>
  <c r="F15" i="24"/>
  <c r="E15" i="24"/>
  <c r="F12" i="24"/>
  <c r="E12" i="24"/>
  <c r="F11" i="21"/>
  <c r="E11" i="21"/>
  <c r="L33" i="18"/>
  <c r="F33" i="18"/>
  <c r="E33" i="18"/>
  <c r="F32" i="18"/>
  <c r="E32" i="18"/>
  <c r="F31" i="18"/>
  <c r="E31" i="18"/>
  <c r="F30" i="18"/>
  <c r="E30" i="18"/>
  <c r="L29" i="18"/>
  <c r="F29" i="18"/>
  <c r="E29" i="18"/>
  <c r="F28" i="18"/>
  <c r="E28" i="18"/>
  <c r="L27" i="18"/>
  <c r="F27" i="18"/>
  <c r="E27" i="18"/>
  <c r="L26" i="18"/>
  <c r="F26" i="18"/>
  <c r="E26" i="18"/>
  <c r="L25" i="18"/>
  <c r="F25" i="18"/>
  <c r="E25" i="18"/>
  <c r="L24" i="18"/>
  <c r="F24" i="18"/>
  <c r="E24" i="18"/>
  <c r="F23" i="18"/>
  <c r="E23" i="18"/>
  <c r="L22" i="18"/>
  <c r="F22" i="18"/>
  <c r="E22" i="18"/>
  <c r="L21" i="18"/>
  <c r="F21" i="18"/>
  <c r="E21" i="18"/>
  <c r="L20" i="18"/>
  <c r="F20" i="18"/>
  <c r="E20" i="18"/>
  <c r="L19" i="18"/>
  <c r="F19" i="18"/>
  <c r="E19" i="18"/>
  <c r="L18" i="18"/>
  <c r="F18" i="18"/>
  <c r="E18" i="18"/>
  <c r="F17" i="18"/>
  <c r="E17" i="18"/>
  <c r="L16" i="18"/>
  <c r="F16" i="18"/>
  <c r="E16" i="18"/>
  <c r="L15" i="18"/>
  <c r="F15" i="18"/>
  <c r="E15" i="18"/>
  <c r="L14" i="18"/>
  <c r="F14" i="18"/>
  <c r="E14" i="18"/>
  <c r="L13" i="18"/>
  <c r="F13" i="18"/>
  <c r="E13" i="18"/>
  <c r="L12" i="18"/>
  <c r="F12" i="18"/>
  <c r="E12" i="18"/>
  <c r="L11" i="18"/>
  <c r="F11" i="18"/>
  <c r="E11" i="18"/>
  <c r="L10" i="18"/>
  <c r="F10" i="18"/>
  <c r="E10" i="18"/>
  <c r="L9" i="18"/>
  <c r="F9" i="18"/>
  <c r="E9" i="18"/>
  <c r="L8" i="18"/>
  <c r="F8" i="18"/>
  <c r="E8" i="18"/>
  <c r="L7" i="18"/>
  <c r="F7" i="18"/>
  <c r="E7" i="18"/>
  <c r="L6" i="18"/>
  <c r="F6" i="18"/>
  <c r="E6" i="18"/>
  <c r="F42" i="16"/>
  <c r="F41" i="16"/>
  <c r="E41" i="16"/>
  <c r="L40" i="16"/>
  <c r="F40" i="16"/>
  <c r="E40" i="16"/>
  <c r="L39" i="16"/>
  <c r="F39" i="16"/>
  <c r="E39" i="16"/>
  <c r="L38" i="16"/>
  <c r="F38" i="16"/>
  <c r="E38" i="16"/>
  <c r="F37" i="16"/>
  <c r="E37" i="16"/>
  <c r="L36" i="16"/>
  <c r="F36" i="16"/>
  <c r="E36" i="16"/>
  <c r="F35" i="16"/>
  <c r="E35" i="16"/>
  <c r="L34" i="16"/>
  <c r="F34" i="16"/>
  <c r="E34" i="16"/>
  <c r="L33" i="16"/>
  <c r="F33" i="16"/>
  <c r="E33" i="16"/>
  <c r="L32" i="16"/>
  <c r="F32" i="16"/>
  <c r="E32" i="16"/>
  <c r="F31" i="16"/>
  <c r="E31" i="16"/>
  <c r="L30" i="16"/>
  <c r="F30" i="16"/>
  <c r="E30" i="16"/>
  <c r="L29" i="16"/>
  <c r="F29" i="16"/>
  <c r="E29" i="16"/>
  <c r="L28" i="16"/>
  <c r="F28" i="16"/>
  <c r="E28" i="16"/>
  <c r="L27" i="16"/>
  <c r="F27" i="16"/>
  <c r="E27" i="16"/>
  <c r="L26" i="16"/>
  <c r="F26" i="16"/>
  <c r="E26" i="16"/>
  <c r="L25" i="16"/>
  <c r="F25" i="16"/>
  <c r="E25" i="16"/>
  <c r="L24" i="16"/>
  <c r="F24" i="16"/>
  <c r="E24" i="16"/>
  <c r="L23" i="16"/>
  <c r="F23" i="16"/>
  <c r="E23" i="16"/>
  <c r="L22" i="16"/>
  <c r="F22" i="16"/>
  <c r="E22" i="16"/>
  <c r="L21" i="16"/>
  <c r="F21" i="16"/>
  <c r="E21" i="16"/>
  <c r="L20" i="16"/>
  <c r="F20" i="16"/>
  <c r="E20" i="16"/>
  <c r="L19" i="16"/>
  <c r="F19" i="16"/>
  <c r="E19" i="16"/>
  <c r="L18" i="16"/>
  <c r="F18" i="16"/>
  <c r="E18" i="16"/>
  <c r="L17" i="16"/>
  <c r="F17" i="16"/>
  <c r="E17" i="16"/>
  <c r="L16" i="16"/>
  <c r="F16" i="16"/>
  <c r="E16" i="16"/>
  <c r="L15" i="16"/>
  <c r="F15" i="16"/>
  <c r="E15" i="16"/>
  <c r="L14" i="16"/>
  <c r="F14" i="16"/>
  <c r="E14" i="16"/>
  <c r="L13" i="16"/>
  <c r="F13" i="16"/>
  <c r="E13" i="16"/>
  <c r="L12" i="16"/>
  <c r="F12" i="16"/>
  <c r="E12" i="16"/>
  <c r="L11" i="16"/>
  <c r="F11" i="16"/>
  <c r="E11" i="16"/>
  <c r="L10" i="16"/>
  <c r="F10" i="16"/>
  <c r="E10" i="16"/>
  <c r="L9" i="16"/>
  <c r="F9" i="16"/>
  <c r="E9" i="16"/>
  <c r="L8" i="16"/>
  <c r="F8" i="16"/>
  <c r="E8" i="16"/>
  <c r="L7" i="16"/>
  <c r="F7" i="16"/>
  <c r="E7" i="16"/>
  <c r="L6" i="16"/>
  <c r="F6" i="16"/>
  <c r="E6" i="16"/>
  <c r="H82" i="28"/>
  <c r="G82" i="28"/>
  <c r="H81" i="28"/>
  <c r="G81" i="28"/>
  <c r="H80" i="28"/>
  <c r="G80" i="28"/>
  <c r="H79" i="28"/>
  <c r="G79" i="28"/>
  <c r="H78" i="28"/>
  <c r="G78" i="28"/>
  <c r="H77" i="28"/>
  <c r="G77" i="28"/>
  <c r="H76" i="28"/>
  <c r="G76" i="28"/>
  <c r="H75" i="28"/>
  <c r="G75" i="28"/>
  <c r="H74" i="28"/>
  <c r="G74" i="28"/>
  <c r="H73" i="28"/>
  <c r="G73" i="28"/>
  <c r="H72" i="28"/>
  <c r="G72" i="28"/>
  <c r="H71" i="28"/>
  <c r="G71" i="28"/>
  <c r="H70" i="28"/>
  <c r="G70" i="28"/>
  <c r="H69" i="28"/>
  <c r="G69" i="28"/>
  <c r="H68" i="28"/>
  <c r="G68" i="28"/>
  <c r="H67" i="28"/>
  <c r="G67" i="28"/>
  <c r="H66" i="28"/>
  <c r="G66" i="28"/>
  <c r="H65" i="28"/>
  <c r="G65" i="28"/>
  <c r="H64" i="28"/>
  <c r="G64" i="28"/>
  <c r="H63" i="28"/>
  <c r="G63" i="28"/>
  <c r="H62" i="28"/>
  <c r="G62" i="28"/>
  <c r="H61" i="28"/>
  <c r="G61" i="28"/>
  <c r="H60" i="28"/>
  <c r="G60" i="28"/>
  <c r="H59" i="28"/>
  <c r="G59" i="28"/>
  <c r="H58" i="28"/>
  <c r="G58" i="28"/>
  <c r="H57" i="28"/>
  <c r="G57" i="28"/>
  <c r="H56" i="28"/>
  <c r="G56" i="28"/>
  <c r="H55" i="28"/>
  <c r="G55" i="28"/>
  <c r="H54" i="28"/>
  <c r="G54" i="28"/>
  <c r="H53" i="28"/>
  <c r="G53" i="28"/>
  <c r="H52" i="28"/>
  <c r="G52" i="28"/>
  <c r="H51" i="28"/>
  <c r="G51" i="28"/>
  <c r="H50" i="28"/>
  <c r="G50" i="28"/>
  <c r="H49" i="28"/>
  <c r="G49" i="28"/>
  <c r="H48" i="28"/>
  <c r="G48" i="28"/>
  <c r="H47" i="28"/>
  <c r="G47" i="28"/>
  <c r="H46" i="28"/>
  <c r="G46" i="28"/>
  <c r="H45" i="28"/>
  <c r="G45" i="28"/>
  <c r="H44" i="28"/>
  <c r="G44" i="28"/>
  <c r="H43" i="28"/>
  <c r="G43" i="28"/>
  <c r="H42" i="28"/>
  <c r="G42" i="28"/>
  <c r="H41" i="28"/>
  <c r="G41" i="28"/>
  <c r="H40" i="28"/>
  <c r="G40" i="28"/>
  <c r="H39" i="28"/>
  <c r="G39" i="28"/>
  <c r="H38" i="28"/>
  <c r="G38" i="28"/>
  <c r="H37" i="28"/>
  <c r="G37" i="28"/>
  <c r="H36" i="28"/>
  <c r="G36" i="28"/>
  <c r="H35" i="28"/>
  <c r="G35" i="28"/>
  <c r="H34" i="28"/>
  <c r="G34" i="28"/>
  <c r="H33" i="28"/>
  <c r="G33" i="28"/>
  <c r="H32" i="28"/>
  <c r="G32" i="28"/>
  <c r="H31" i="28"/>
  <c r="G31" i="28"/>
  <c r="H30" i="28"/>
  <c r="G30" i="28"/>
  <c r="H29" i="28"/>
  <c r="G29" i="28"/>
  <c r="H28" i="28"/>
  <c r="G28" i="28"/>
  <c r="H27" i="28"/>
  <c r="G27" i="28"/>
  <c r="H26" i="28"/>
  <c r="G26" i="28"/>
  <c r="H25" i="28"/>
  <c r="G25" i="28"/>
  <c r="H24" i="28"/>
  <c r="G24" i="28"/>
  <c r="H23" i="28"/>
  <c r="G23" i="28"/>
  <c r="H22" i="28"/>
  <c r="G22" i="28"/>
  <c r="H21" i="28"/>
  <c r="G21" i="28"/>
  <c r="H20" i="28"/>
  <c r="G20" i="28"/>
  <c r="H19" i="28"/>
  <c r="G19" i="28"/>
  <c r="H18" i="28"/>
  <c r="G18" i="28"/>
  <c r="H17" i="28"/>
  <c r="G17" i="28"/>
  <c r="H16" i="28"/>
  <c r="G16" i="28"/>
  <c r="H15" i="28"/>
  <c r="G15" i="28"/>
  <c r="H14" i="28"/>
  <c r="G14" i="28"/>
  <c r="H13" i="28"/>
  <c r="G13" i="28"/>
  <c r="H12" i="28"/>
  <c r="G12" i="28"/>
  <c r="H11" i="28"/>
  <c r="G11" i="28"/>
  <c r="H10" i="28"/>
  <c r="G10" i="28"/>
  <c r="H9" i="28"/>
  <c r="G9" i="28"/>
  <c r="H8" i="28"/>
  <c r="G8" i="28"/>
  <c r="H7" i="28"/>
  <c r="G7" i="28"/>
  <c r="H6" i="28"/>
  <c r="G6" i="28"/>
  <c r="F6" i="20"/>
  <c r="F26" i="24"/>
  <c r="E26" i="24"/>
  <c r="F28" i="26"/>
  <c r="E28" i="26"/>
  <c r="F16" i="26"/>
  <c r="E16" i="26"/>
  <c r="F25" i="26"/>
  <c r="E25" i="26"/>
  <c r="F18" i="26"/>
  <c r="E18" i="26"/>
  <c r="F14" i="26"/>
  <c r="E14" i="26"/>
  <c r="F12" i="26"/>
  <c r="E12" i="26"/>
  <c r="F7" i="26"/>
  <c r="E7" i="26"/>
  <c r="F6" i="26"/>
  <c r="E6" i="26"/>
  <c r="F9" i="26"/>
  <c r="E9" i="26"/>
  <c r="E6" i="25"/>
  <c r="F6" i="25"/>
  <c r="E7" i="25"/>
  <c r="F7" i="25"/>
  <c r="E8" i="25"/>
  <c r="F8" i="25"/>
  <c r="E9" i="25"/>
  <c r="F9" i="25"/>
  <c r="E12" i="25"/>
  <c r="F12" i="25"/>
  <c r="E11" i="25"/>
  <c r="F11" i="25"/>
  <c r="E14" i="25"/>
  <c r="F14" i="25"/>
  <c r="F24" i="25"/>
  <c r="E24" i="25"/>
  <c r="F19" i="23"/>
  <c r="E19" i="23"/>
  <c r="F18" i="23"/>
  <c r="E18" i="23"/>
  <c r="L7" i="17"/>
  <c r="L8" i="17"/>
  <c r="L10" i="17"/>
  <c r="L11" i="17"/>
  <c r="L12" i="17"/>
  <c r="L9" i="17"/>
  <c r="L13" i="17"/>
  <c r="L14" i="17"/>
  <c r="L16" i="17"/>
  <c r="L6" i="17"/>
  <c r="F10" i="23"/>
  <c r="E10" i="23"/>
  <c r="F9" i="23"/>
  <c r="E9" i="23"/>
  <c r="F8" i="23"/>
  <c r="E8" i="23"/>
  <c r="F7" i="23"/>
  <c r="E7" i="23"/>
  <c r="F6" i="23"/>
  <c r="E6" i="23"/>
  <c r="F18" i="24"/>
  <c r="E18" i="24"/>
  <c r="F14" i="24"/>
  <c r="E14" i="24"/>
  <c r="F16" i="24"/>
  <c r="E16" i="24"/>
  <c r="F13" i="24"/>
  <c r="E13" i="24"/>
  <c r="F11" i="24"/>
  <c r="E11" i="24"/>
  <c r="F10" i="24"/>
  <c r="E10" i="24"/>
  <c r="F7" i="24"/>
  <c r="E7" i="24"/>
  <c r="F8" i="24"/>
  <c r="E8" i="24"/>
  <c r="F9" i="24"/>
  <c r="E9" i="24"/>
  <c r="F6" i="24"/>
  <c r="E6" i="24"/>
  <c r="E7" i="21"/>
  <c r="F7" i="21"/>
  <c r="E8" i="21"/>
  <c r="F8" i="21"/>
  <c r="E9" i="21"/>
  <c r="F9" i="21"/>
  <c r="E10" i="21"/>
  <c r="F10" i="21"/>
  <c r="F6" i="21"/>
  <c r="E6" i="21"/>
  <c r="E6" i="20"/>
  <c r="E8" i="20"/>
  <c r="F8" i="20"/>
  <c r="E10" i="20"/>
  <c r="F10" i="20"/>
  <c r="E9" i="20"/>
  <c r="F9" i="20"/>
  <c r="E11" i="20"/>
  <c r="F11" i="20"/>
  <c r="E12" i="20"/>
  <c r="F12" i="20"/>
  <c r="E13" i="20"/>
  <c r="F13" i="20"/>
  <c r="E15" i="20"/>
  <c r="F15" i="20"/>
  <c r="E16" i="20"/>
  <c r="F16" i="20"/>
  <c r="E18" i="20"/>
  <c r="F18" i="20"/>
  <c r="E14" i="20"/>
  <c r="F14" i="20"/>
  <c r="E17" i="20"/>
  <c r="F17" i="20"/>
  <c r="F7" i="20"/>
  <c r="E7" i="20"/>
  <c r="F6" i="19"/>
  <c r="F8" i="19"/>
  <c r="E8" i="19"/>
  <c r="F9" i="19"/>
  <c r="E9" i="19"/>
  <c r="F7" i="19"/>
  <c r="E7" i="19"/>
  <c r="E6" i="19"/>
  <c r="E8" i="17"/>
  <c r="F8" i="17"/>
  <c r="E10" i="17"/>
  <c r="F10" i="17"/>
  <c r="E11" i="17"/>
  <c r="F11" i="17"/>
  <c r="E12" i="17"/>
  <c r="F12" i="17"/>
  <c r="E9" i="17"/>
  <c r="F9" i="17"/>
  <c r="E13" i="17"/>
  <c r="F13" i="17"/>
  <c r="E15" i="17"/>
  <c r="F15" i="17"/>
  <c r="E14" i="17"/>
  <c r="F14" i="17"/>
  <c r="E16" i="17"/>
  <c r="F16" i="17"/>
  <c r="F7" i="17"/>
  <c r="E7" i="17"/>
  <c r="F6" i="17"/>
  <c r="E6" i="17"/>
</calcChain>
</file>

<file path=xl/sharedStrings.xml><?xml version="1.0" encoding="utf-8"?>
<sst xmlns="http://schemas.openxmlformats.org/spreadsheetml/2006/main" count="1477" uniqueCount="644">
  <si>
    <t>대천서중학교 3</t>
  </si>
  <si>
    <t>무선중학교 3</t>
  </si>
  <si>
    <t>김세웅</t>
  </si>
  <si>
    <t>김경민</t>
  </si>
  <si>
    <t>무선중학교 1</t>
  </si>
  <si>
    <t>김정호</t>
  </si>
  <si>
    <t>박성빈</t>
  </si>
  <si>
    <t>김다정</t>
  </si>
  <si>
    <t>성 명</t>
  </si>
  <si>
    <t>소  속</t>
  </si>
  <si>
    <t>랭킹
순위</t>
    <phoneticPr fontId="1" type="noConversion"/>
  </si>
  <si>
    <t>해운대구청</t>
  </si>
  <si>
    <t>정보</t>
  </si>
  <si>
    <t>보령시청</t>
  </si>
  <si>
    <t>윤현수</t>
  </si>
  <si>
    <t>김창윤</t>
  </si>
  <si>
    <t>김호곤</t>
  </si>
  <si>
    <t>거제시청</t>
  </si>
  <si>
    <t>김상규</t>
  </si>
  <si>
    <t>강릉시청</t>
  </si>
  <si>
    <t>김형익</t>
  </si>
  <si>
    <t>평택시청</t>
  </si>
  <si>
    <t>문용범</t>
  </si>
  <si>
    <t>여수시청</t>
  </si>
  <si>
    <t>이광연</t>
  </si>
  <si>
    <t>부안군청</t>
  </si>
  <si>
    <t>최성환</t>
  </si>
  <si>
    <t>정민규</t>
  </si>
  <si>
    <t>양운고등학교 3</t>
  </si>
  <si>
    <t>주다빈</t>
  </si>
  <si>
    <t>충남대학교 1</t>
  </si>
  <si>
    <t>이석현</t>
  </si>
  <si>
    <t>양운고등학교 2</t>
  </si>
  <si>
    <t>윤여인</t>
  </si>
  <si>
    <t>오강택</t>
  </si>
  <si>
    <t>강준철</t>
  </si>
  <si>
    <t>방민성</t>
  </si>
  <si>
    <t>양운고등학교 1</t>
  </si>
  <si>
    <t>김정곤</t>
  </si>
  <si>
    <t>경북도청</t>
  </si>
  <si>
    <t>이진환</t>
  </si>
  <si>
    <t>김태환</t>
  </si>
  <si>
    <t>한국해양대학교</t>
  </si>
  <si>
    <t>조병윤</t>
  </si>
  <si>
    <t>김호진</t>
  </si>
  <si>
    <t>김민수</t>
  </si>
  <si>
    <t>박동균</t>
  </si>
  <si>
    <t>정인수</t>
  </si>
  <si>
    <t>김지아</t>
  </si>
  <si>
    <t>김민주</t>
  </si>
  <si>
    <t>손예인</t>
  </si>
  <si>
    <t>장다연</t>
  </si>
  <si>
    <t>문지선</t>
  </si>
  <si>
    <t>강재현</t>
  </si>
  <si>
    <t>남다은</t>
  </si>
  <si>
    <t>이다연</t>
  </si>
  <si>
    <t>이경진</t>
  </si>
  <si>
    <t>여수고등학교 2</t>
  </si>
  <si>
    <t>현화고등학교 1</t>
  </si>
  <si>
    <t>여수고등학교 1</t>
  </si>
  <si>
    <t>남창고등학교 3</t>
  </si>
  <si>
    <t>이상혁</t>
  </si>
  <si>
    <t>김현수</t>
  </si>
  <si>
    <t>남창고등학교 2</t>
  </si>
  <si>
    <t>광남고등학교 2</t>
  </si>
  <si>
    <t>조원우</t>
  </si>
  <si>
    <t>이병건</t>
  </si>
  <si>
    <t>이태훈</t>
  </si>
  <si>
    <t>김준식</t>
  </si>
  <si>
    <t>김형권</t>
  </si>
  <si>
    <t>손지원</t>
  </si>
  <si>
    <t>서동우</t>
  </si>
  <si>
    <t>주연후</t>
  </si>
  <si>
    <t>김정욱</t>
  </si>
  <si>
    <t>박강일</t>
  </si>
  <si>
    <t>강형중</t>
  </si>
  <si>
    <t>이형민</t>
  </si>
  <si>
    <t>김성민</t>
  </si>
  <si>
    <t>박성범</t>
  </si>
  <si>
    <t>정경섭</t>
  </si>
  <si>
    <t>강동헌</t>
  </si>
  <si>
    <t>윤정현</t>
  </si>
  <si>
    <t>윤홍환</t>
  </si>
  <si>
    <t>순천대학교 3</t>
  </si>
  <si>
    <t>천사빈</t>
  </si>
  <si>
    <t>강수지</t>
  </si>
  <si>
    <t>유은혜</t>
  </si>
  <si>
    <t>최종 업데이트</t>
    <phoneticPr fontId="1" type="noConversion"/>
  </si>
  <si>
    <t>생년월일</t>
    <phoneticPr fontId="1" type="noConversion"/>
  </si>
  <si>
    <t>랭킹
점수
합계</t>
    <phoneticPr fontId="1" type="noConversion"/>
  </si>
  <si>
    <t>벌점
합계</t>
    <phoneticPr fontId="1" type="noConversion"/>
  </si>
  <si>
    <t>총 출전 척수-&gt;</t>
    <phoneticPr fontId="1" type="noConversion"/>
  </si>
  <si>
    <t>총 출전 척수-&gt;</t>
    <phoneticPr fontId="1" type="noConversion"/>
  </si>
  <si>
    <t>대회점수</t>
    <phoneticPr fontId="1" type="noConversion"/>
  </si>
  <si>
    <t>순위</t>
    <phoneticPr fontId="1" type="noConversion"/>
  </si>
  <si>
    <t>랭킹포인트</t>
    <phoneticPr fontId="1" type="noConversion"/>
  </si>
  <si>
    <t>랭킹포인트</t>
    <phoneticPr fontId="1" type="noConversion"/>
  </si>
  <si>
    <t>대회점수</t>
    <phoneticPr fontId="1" type="noConversion"/>
  </si>
  <si>
    <t>순위</t>
    <phoneticPr fontId="1" type="noConversion"/>
  </si>
  <si>
    <t>김동욱</t>
  </si>
  <si>
    <t>해강중학교 1</t>
  </si>
  <si>
    <t>김영우</t>
  </si>
  <si>
    <t>동원중학교 2</t>
  </si>
  <si>
    <t>김선호</t>
  </si>
  <si>
    <t>신도중학교 1</t>
  </si>
  <si>
    <t>이민제</t>
  </si>
  <si>
    <t>김동화</t>
  </si>
  <si>
    <t>성시유</t>
  </si>
  <si>
    <t>해강초등학교 5</t>
  </si>
  <si>
    <t>신지원</t>
  </si>
  <si>
    <t>대천서중학교 2</t>
  </si>
  <si>
    <t>대천서중학교 1</t>
  </si>
  <si>
    <t>김태윤</t>
  </si>
  <si>
    <t>최군학</t>
  </si>
  <si>
    <t>박정빈</t>
  </si>
  <si>
    <t>지영민</t>
  </si>
  <si>
    <t>인천공항중학교</t>
  </si>
  <si>
    <t>이여경</t>
  </si>
  <si>
    <t>이원정</t>
  </si>
  <si>
    <t>청파초등학교 5</t>
  </si>
  <si>
    <t>김용현</t>
  </si>
  <si>
    <t>박주이</t>
  </si>
  <si>
    <t>도원초등학교 5</t>
  </si>
  <si>
    <t>하서중학교 3</t>
  </si>
  <si>
    <t>정성경</t>
  </si>
  <si>
    <t>김무진</t>
  </si>
  <si>
    <t>손지민</t>
  </si>
  <si>
    <t>옥상운</t>
  </si>
  <si>
    <t>박주열</t>
  </si>
  <si>
    <t>서동국</t>
  </si>
  <si>
    <t>박진우</t>
  </si>
  <si>
    <t>해강초등학교 6</t>
  </si>
  <si>
    <t>김준민</t>
  </si>
  <si>
    <t>동원중학교 1</t>
  </si>
  <si>
    <t>이창민</t>
  </si>
  <si>
    <t>홍소이</t>
  </si>
  <si>
    <t>박민규</t>
  </si>
  <si>
    <t>정혜원</t>
  </si>
  <si>
    <t>김미주</t>
  </si>
  <si>
    <t>이혜연</t>
  </si>
  <si>
    <t>이강준</t>
  </si>
  <si>
    <t>청파초등학교 6</t>
  </si>
  <si>
    <t>강수진</t>
  </si>
  <si>
    <t>정진욱</t>
  </si>
  <si>
    <t>현화중학교 2</t>
  </si>
  <si>
    <t>이도연</t>
  </si>
  <si>
    <t>도원초등학교 6</t>
  </si>
  <si>
    <t>이호준</t>
  </si>
  <si>
    <t>김규상</t>
  </si>
  <si>
    <t>무선중학교 2</t>
  </si>
  <si>
    <t>윤서연</t>
  </si>
  <si>
    <t>1차 선발전 (안전처장관배)</t>
    <phoneticPr fontId="1" type="noConversion"/>
  </si>
  <si>
    <t>2차 선발전(해참배)</t>
    <phoneticPr fontId="1" type="noConversion"/>
  </si>
  <si>
    <t>세일번호</t>
    <phoneticPr fontId="1" type="noConversion"/>
  </si>
  <si>
    <t>이승현</t>
  </si>
  <si>
    <t>하지민</t>
    <phoneticPr fontId="1" type="noConversion"/>
  </si>
  <si>
    <t>대구광역시청</t>
  </si>
  <si>
    <t>광주광역시체육</t>
  </si>
  <si>
    <t>해양체육단</t>
  </si>
  <si>
    <t>공주대학교 2</t>
  </si>
  <si>
    <t>인천공항고등학</t>
  </si>
  <si>
    <t>충남해양과학고</t>
  </si>
  <si>
    <t>순천대학교 4</t>
  </si>
  <si>
    <t>남녕고등학교 2</t>
  </si>
  <si>
    <t>부안제일고등학</t>
  </si>
  <si>
    <t>동원고등학교 3</t>
  </si>
  <si>
    <t>한얼고등학교 1</t>
  </si>
  <si>
    <t>대구체육고등학</t>
  </si>
  <si>
    <t>국외훈련</t>
    <phoneticPr fontId="1" type="noConversion"/>
  </si>
  <si>
    <t>이태훈</t>
    <phoneticPr fontId="1" type="noConversion"/>
  </si>
  <si>
    <t>국외훈련</t>
    <phoneticPr fontId="1" type="noConversion"/>
  </si>
  <si>
    <t>RS141</t>
  </si>
  <si>
    <t>RS62</t>
  </si>
  <si>
    <t>RS61</t>
  </si>
  <si>
    <t>RS194</t>
  </si>
  <si>
    <t>RS37</t>
  </si>
  <si>
    <t>RS166</t>
  </si>
  <si>
    <t>RS248</t>
  </si>
  <si>
    <t>RS190</t>
  </si>
  <si>
    <t>국민대학교 1</t>
  </si>
  <si>
    <t>RS150</t>
  </si>
  <si>
    <t>RS217</t>
  </si>
  <si>
    <t>RS222</t>
  </si>
  <si>
    <t>RS209</t>
  </si>
  <si>
    <t>동아대학교 요트</t>
  </si>
  <si>
    <t>RS218</t>
  </si>
  <si>
    <t>RS243</t>
  </si>
  <si>
    <t>RS186</t>
  </si>
  <si>
    <t>RS193</t>
  </si>
  <si>
    <t>RS238</t>
  </si>
  <si>
    <t>RS215</t>
  </si>
  <si>
    <t>이상경</t>
  </si>
  <si>
    <t>RS251</t>
  </si>
  <si>
    <t>정호석</t>
  </si>
  <si>
    <t>RS261</t>
  </si>
  <si>
    <t>유영진</t>
  </si>
  <si>
    <t>RS258</t>
  </si>
  <si>
    <t>RS71</t>
    <phoneticPr fontId="1" type="noConversion"/>
  </si>
  <si>
    <t>RS207</t>
  </si>
  <si>
    <t>한국체육대학교</t>
  </si>
  <si>
    <t>RS221</t>
  </si>
  <si>
    <t>RS227</t>
  </si>
  <si>
    <t>대전광역시요트</t>
  </si>
  <si>
    <t>최은빈</t>
  </si>
  <si>
    <t>RS273</t>
  </si>
  <si>
    <t>충무여자중학교</t>
  </si>
  <si>
    <t>김창주 김지훈</t>
    <phoneticPr fontId="1" type="noConversion"/>
  </si>
  <si>
    <t>인천시체육회</t>
    <phoneticPr fontId="1" type="noConversion"/>
  </si>
  <si>
    <t>박건우 조성민</t>
  </si>
  <si>
    <t>정동운 문성준</t>
  </si>
  <si>
    <t>김대영 최성철</t>
  </si>
  <si>
    <t>김장남 김종승</t>
  </si>
  <si>
    <t>박기동 윤현호</t>
  </si>
  <si>
    <t>박재완 최민제</t>
  </si>
  <si>
    <t>박인호 이동현</t>
  </si>
  <si>
    <t>이상민 신상민</t>
  </si>
  <si>
    <t>박지훈 정진환</t>
  </si>
  <si>
    <t>김성현 정송현</t>
  </si>
  <si>
    <t>정현민 박용현</t>
  </si>
  <si>
    <t>전남실업일반</t>
  </si>
  <si>
    <t>손우석 최범해</t>
  </si>
  <si>
    <t>충남대학교 2</t>
  </si>
  <si>
    <t>부산광역시청/
부산요트협회</t>
    <phoneticPr fontId="11" type="noConversion"/>
  </si>
  <si>
    <t>김성욱 양호엽</t>
    <phoneticPr fontId="11" type="noConversion"/>
  </si>
  <si>
    <t>김경덕 강지원</t>
    <phoneticPr fontId="11" type="noConversion"/>
  </si>
  <si>
    <t>김인섭 권진경</t>
    <phoneticPr fontId="11" type="noConversion"/>
  </si>
  <si>
    <t>진준오 김인수</t>
    <phoneticPr fontId="11" type="noConversion"/>
  </si>
  <si>
    <t>2016년도 - 레이저(남) 랭킹</t>
    <phoneticPr fontId="3" type="noConversion"/>
  </si>
  <si>
    <t>2016년도 RS:X 9.5(남) 랭킹</t>
    <phoneticPr fontId="3" type="noConversion"/>
  </si>
  <si>
    <t>2016년도 RS:X (여) 랭킹</t>
    <phoneticPr fontId="3" type="noConversion"/>
  </si>
  <si>
    <t>2016년도 - 470(남) 랭킹</t>
    <phoneticPr fontId="3" type="noConversion"/>
  </si>
  <si>
    <t>2016년도 - 49er(남) 랭킹</t>
    <phoneticPr fontId="3" type="noConversion"/>
  </si>
  <si>
    <t>경희대학교 1</t>
  </si>
  <si>
    <t>현화고등학교 3</t>
  </si>
  <si>
    <t>관악고등학교 3</t>
  </si>
  <si>
    <t>신도중학교 2</t>
  </si>
  <si>
    <t>해강중학교 2</t>
  </si>
  <si>
    <t>추연경</t>
  </si>
  <si>
    <t>허예진</t>
  </si>
  <si>
    <t>유지현</t>
  </si>
  <si>
    <t>양운초등학교 5</t>
  </si>
  <si>
    <t>임효경</t>
  </si>
  <si>
    <t>대정중학교 1</t>
  </si>
  <si>
    <t>설재경</t>
  </si>
  <si>
    <t>신도초등학교 4</t>
  </si>
  <si>
    <t>황가영</t>
  </si>
  <si>
    <t>동원중학교 3</t>
  </si>
  <si>
    <t>한라중학교 3</t>
  </si>
  <si>
    <t>한려초등학교 5</t>
  </si>
  <si>
    <t>서신초등학교 6</t>
  </si>
  <si>
    <t>후포중학교 1</t>
  </si>
  <si>
    <t>통영초등학교 6</t>
  </si>
  <si>
    <t>윤서율</t>
  </si>
  <si>
    <t>격포초등학교 4</t>
  </si>
  <si>
    <t>윤서휘</t>
  </si>
  <si>
    <t>격포초등학교 6</t>
  </si>
  <si>
    <t>이서준</t>
  </si>
  <si>
    <t>유동재</t>
  </si>
  <si>
    <t>대구체육중학교</t>
  </si>
  <si>
    <t>이재학</t>
  </si>
  <si>
    <t>정선필</t>
  </si>
  <si>
    <t>박현국</t>
  </si>
  <si>
    <t>해원초등학교 6</t>
  </si>
  <si>
    <t>전현우</t>
  </si>
  <si>
    <t>해강초등학교 4</t>
  </si>
  <si>
    <t>이원규</t>
  </si>
  <si>
    <t>센텀초등학교 6</t>
  </si>
  <si>
    <r>
      <rPr>
        <b/>
        <sz val="12"/>
        <color theme="1"/>
        <rFont val="맑은 고딕"/>
        <family val="3"/>
        <charset val="129"/>
      </rPr>
      <t>※</t>
    </r>
    <r>
      <rPr>
        <b/>
        <sz val="12"/>
        <color theme="1"/>
        <rFont val="맑은 고딕"/>
        <family val="3"/>
        <charset val="129"/>
        <scheme val="minor"/>
      </rPr>
      <t>국가대표선발: 나이/성별 무관 최고순위 선수1명. 2018아시안게임 참가 가능 나이 (2003년 1월 1일 이후 출생) 남1명, 여2명</t>
    </r>
    <phoneticPr fontId="1" type="noConversion"/>
  </si>
  <si>
    <t>020101</t>
    <phoneticPr fontId="1" type="noConversion"/>
  </si>
  <si>
    <t>030204</t>
    <phoneticPr fontId="1" type="noConversion"/>
  </si>
  <si>
    <t>020305</t>
    <phoneticPr fontId="1" type="noConversion"/>
  </si>
  <si>
    <t>041212</t>
    <phoneticPr fontId="1" type="noConversion"/>
  </si>
  <si>
    <t>031013</t>
    <phoneticPr fontId="1" type="noConversion"/>
  </si>
  <si>
    <t>011016</t>
    <phoneticPr fontId="1" type="noConversion"/>
  </si>
  <si>
    <t>010806</t>
    <phoneticPr fontId="1" type="noConversion"/>
  </si>
  <si>
    <t>020503</t>
    <phoneticPr fontId="1" type="noConversion"/>
  </si>
  <si>
    <t>040809</t>
    <phoneticPr fontId="1" type="noConversion"/>
  </si>
  <si>
    <t>광주광역시체육회</t>
    <phoneticPr fontId="1" type="noConversion"/>
  </si>
  <si>
    <t>인천공항고</t>
    <phoneticPr fontId="1" type="noConversion"/>
  </si>
  <si>
    <t>광주광역시체육회</t>
    <phoneticPr fontId="1" type="noConversion"/>
  </si>
  <si>
    <t>진동현 김해성</t>
  </si>
  <si>
    <t>김혜민 정건우</t>
  </si>
  <si>
    <t>윤대욱 윤희태</t>
  </si>
  <si>
    <t>최원빈 김우진</t>
  </si>
  <si>
    <t>현화고등학교 2</t>
  </si>
  <si>
    <t>김동원 최찬영</t>
  </si>
  <si>
    <t>윤인수 주영기</t>
  </si>
  <si>
    <t>서해찬 김찬혁</t>
  </si>
  <si>
    <t>황원오 김영빈</t>
  </si>
  <si>
    <t>후포중학교 3</t>
  </si>
  <si>
    <t>김경모 김동수</t>
    <phoneticPr fontId="11" type="noConversion"/>
  </si>
  <si>
    <t>김시인 조현주</t>
    <phoneticPr fontId="11" type="noConversion"/>
  </si>
  <si>
    <t>여수고등학교</t>
    <phoneticPr fontId="11" type="noConversion"/>
  </si>
  <si>
    <t>채봉진 김동욱</t>
  </si>
  <si>
    <t>서지은</t>
  </si>
  <si>
    <t>김경빈</t>
  </si>
  <si>
    <t>지세포중학교 2</t>
  </si>
  <si>
    <t>박윤재</t>
  </si>
  <si>
    <t>신도중학교 3</t>
  </si>
  <si>
    <t>박용현</t>
  </si>
  <si>
    <t>현화중학교 3</t>
  </si>
  <si>
    <t>이효동</t>
  </si>
  <si>
    <t>줄포중학교 3</t>
  </si>
  <si>
    <t>홍성원</t>
  </si>
  <si>
    <t>256(여)</t>
    <phoneticPr fontId="11" type="noConversion"/>
  </si>
  <si>
    <t>2016년도 레이저 레이디얼(여) 랭킹</t>
    <phoneticPr fontId="3" type="noConversion"/>
  </si>
  <si>
    <t>060926</t>
    <phoneticPr fontId="1" type="noConversion"/>
  </si>
  <si>
    <t>김찬의</t>
    <phoneticPr fontId="1" type="noConversion"/>
  </si>
  <si>
    <t>RS153</t>
    <phoneticPr fontId="1" type="noConversion"/>
  </si>
  <si>
    <t>해군사관학교 3</t>
    <phoneticPr fontId="1" type="noConversion"/>
  </si>
  <si>
    <t>박수하</t>
    <phoneticPr fontId="1" type="noConversion"/>
  </si>
  <si>
    <t>안빈</t>
    <phoneticPr fontId="1" type="noConversion"/>
  </si>
  <si>
    <t>RS255</t>
    <phoneticPr fontId="1" type="noConversion"/>
  </si>
  <si>
    <t>후포고등학교 1</t>
    <phoneticPr fontId="1" type="noConversion"/>
  </si>
  <si>
    <t>우원석</t>
    <phoneticPr fontId="1" type="noConversion"/>
  </si>
  <si>
    <t>RS267</t>
    <phoneticPr fontId="1" type="noConversion"/>
  </si>
  <si>
    <t>부산세일링클럽</t>
    <phoneticPr fontId="1" type="noConversion"/>
  </si>
  <si>
    <t>현화중</t>
  </si>
  <si>
    <t>김한겸</t>
    <phoneticPr fontId="1" type="noConversion"/>
  </si>
  <si>
    <t>020711</t>
    <phoneticPr fontId="1" type="noConversion"/>
  </si>
  <si>
    <t>010412</t>
    <phoneticPr fontId="1" type="noConversion"/>
  </si>
  <si>
    <t>010601</t>
    <phoneticPr fontId="1" type="noConversion"/>
  </si>
  <si>
    <t>040213</t>
    <phoneticPr fontId="1" type="noConversion"/>
  </si>
  <si>
    <t>040826</t>
    <phoneticPr fontId="1" type="noConversion"/>
  </si>
  <si>
    <t>050330</t>
    <phoneticPr fontId="1" type="noConversion"/>
  </si>
  <si>
    <t>031126</t>
    <phoneticPr fontId="1" type="noConversion"/>
  </si>
  <si>
    <t>050819</t>
    <phoneticPr fontId="1" type="noConversion"/>
  </si>
  <si>
    <t>전호영</t>
    <phoneticPr fontId="1" type="noConversion"/>
  </si>
  <si>
    <t>김동욱</t>
    <phoneticPr fontId="1" type="noConversion"/>
  </si>
  <si>
    <t>060206</t>
    <phoneticPr fontId="1" type="noConversion"/>
  </si>
  <si>
    <t>040506</t>
    <phoneticPr fontId="1" type="noConversion"/>
  </si>
  <si>
    <t>양운초 4</t>
    <phoneticPr fontId="1" type="noConversion"/>
  </si>
  <si>
    <t>국외훈련</t>
    <phoneticPr fontId="1" type="noConversion"/>
  </si>
  <si>
    <t>※ 양호엽 선수 부상회복을 사유로 김성욱/양호엽 국가대표 명단에서 제외</t>
    <phoneticPr fontId="1" type="noConversion"/>
  </si>
  <si>
    <t>2016년도 - 테크노293 (남)</t>
    <phoneticPr fontId="3" type="noConversion"/>
  </si>
  <si>
    <t>성일중학교</t>
    <phoneticPr fontId="1" type="noConversion"/>
  </si>
  <si>
    <t>274(여)</t>
    <phoneticPr fontId="1" type="noConversion"/>
  </si>
  <si>
    <t>정민채</t>
    <phoneticPr fontId="1" type="noConversion"/>
  </si>
  <si>
    <t>서영길</t>
  </si>
  <si>
    <t>김승민</t>
  </si>
  <si>
    <t>김준영</t>
  </si>
  <si>
    <t>하동균</t>
  </si>
  <si>
    <t>정민교</t>
  </si>
  <si>
    <t>박병찬</t>
  </si>
  <si>
    <t>광남고등학교 3</t>
  </si>
  <si>
    <t>광남고등학교 1</t>
  </si>
  <si>
    <t>강수지</t>
    <phoneticPr fontId="1" type="noConversion"/>
  </si>
  <si>
    <t>대전시요트협회</t>
    <phoneticPr fontId="1" type="noConversion"/>
  </si>
  <si>
    <t>동아대학교</t>
    <phoneticPr fontId="1" type="noConversion"/>
  </si>
  <si>
    <t>안선진</t>
  </si>
  <si>
    <t>박재하</t>
  </si>
  <si>
    <t>이세현</t>
  </si>
  <si>
    <t>안인</t>
  </si>
  <si>
    <t>박성환</t>
  </si>
  <si>
    <t>이승환</t>
  </si>
  <si>
    <t>구민재</t>
  </si>
  <si>
    <t>하서중</t>
  </si>
  <si>
    <t>서신중</t>
  </si>
  <si>
    <t>후포중</t>
  </si>
  <si>
    <t>무선중</t>
  </si>
  <si>
    <t>분성중</t>
  </si>
  <si>
    <t>충남해양고</t>
    <phoneticPr fontId="1" type="noConversion"/>
  </si>
  <si>
    <t>대천서중</t>
    <phoneticPr fontId="1" type="noConversion"/>
  </si>
  <si>
    <t>김다정</t>
    <phoneticPr fontId="1" type="noConversion"/>
  </si>
  <si>
    <t>오현경</t>
    <phoneticPr fontId="1" type="noConversion"/>
  </si>
  <si>
    <t>2016년도 - 420 (남)</t>
    <phoneticPr fontId="3" type="noConversion"/>
  </si>
  <si>
    <t>2016년도 - 420 (여)</t>
    <phoneticPr fontId="3" type="noConversion"/>
  </si>
  <si>
    <t>55507(여)</t>
    <phoneticPr fontId="1" type="noConversion"/>
  </si>
  <si>
    <t>202604(여)</t>
    <phoneticPr fontId="1" type="noConversion"/>
  </si>
  <si>
    <t>208517(여)</t>
    <phoneticPr fontId="1" type="noConversion"/>
  </si>
  <si>
    <t>2016년도 - RS:One (남) -국가대표 랭킹</t>
    <phoneticPr fontId="3" type="noConversion"/>
  </si>
  <si>
    <t>ro226</t>
  </si>
  <si>
    <t>ro37</t>
  </si>
  <si>
    <t>ro245</t>
  </si>
  <si>
    <t>ro239</t>
  </si>
  <si>
    <t>ro252</t>
  </si>
  <si>
    <t>ro264</t>
  </si>
  <si>
    <t>ro191</t>
  </si>
  <si>
    <t>ro227(여)</t>
    <phoneticPr fontId="1" type="noConversion"/>
  </si>
  <si>
    <t>2016년도 - RS:One (여) - 국가대표 랭킹</t>
    <phoneticPr fontId="3" type="noConversion"/>
  </si>
  <si>
    <t>2016년도 - 레이저4.7(남)  - 국가대표 랭킹</t>
    <phoneticPr fontId="3" type="noConversion"/>
  </si>
  <si>
    <t>2016년도 - 레이저4.7(여) - 국가대표 랭킹</t>
    <phoneticPr fontId="3" type="noConversion"/>
  </si>
  <si>
    <t>성별</t>
    <phoneticPr fontId="1" type="noConversion"/>
  </si>
  <si>
    <t>남</t>
    <phoneticPr fontId="1" type="noConversion"/>
  </si>
  <si>
    <t>여</t>
    <phoneticPr fontId="1" type="noConversion"/>
  </si>
  <si>
    <t>4차 선발전(대통령기)</t>
    <phoneticPr fontId="1" type="noConversion"/>
  </si>
  <si>
    <t>3차 선발전(협회장배)</t>
    <phoneticPr fontId="1" type="noConversion"/>
  </si>
  <si>
    <t>올림픽</t>
    <phoneticPr fontId="1" type="noConversion"/>
  </si>
  <si>
    <t>3차 선발전(협회장배)</t>
    <phoneticPr fontId="1" type="noConversion"/>
  </si>
  <si>
    <t>4차 선발전(대통령기)</t>
    <phoneticPr fontId="1" type="noConversion"/>
  </si>
  <si>
    <t>457, 479</t>
    <phoneticPr fontId="1" type="noConversion"/>
  </si>
  <si>
    <t>410, 412</t>
    <phoneticPr fontId="1" type="noConversion"/>
  </si>
  <si>
    <t>서생중학교 1</t>
    <phoneticPr fontId="1" type="noConversion"/>
  </si>
  <si>
    <t>물건중학교 1</t>
    <phoneticPr fontId="1" type="noConversion"/>
  </si>
  <si>
    <t>김호현</t>
    <phoneticPr fontId="1" type="noConversion"/>
  </si>
  <si>
    <t>031108</t>
    <phoneticPr fontId="1" type="noConversion"/>
  </si>
  <si>
    <t>남</t>
    <phoneticPr fontId="1" type="noConversion"/>
  </si>
  <si>
    <t>011010</t>
    <phoneticPr fontId="1" type="noConversion"/>
  </si>
  <si>
    <t>030618</t>
    <phoneticPr fontId="1" type="noConversion"/>
  </si>
  <si>
    <t>011204</t>
    <phoneticPr fontId="1" type="noConversion"/>
  </si>
  <si>
    <t>030325</t>
    <phoneticPr fontId="1" type="noConversion"/>
  </si>
  <si>
    <t>031126</t>
    <phoneticPr fontId="1" type="noConversion"/>
  </si>
  <si>
    <t>010322</t>
    <phoneticPr fontId="1" type="noConversion"/>
  </si>
  <si>
    <t>020221</t>
    <phoneticPr fontId="1" type="noConversion"/>
  </si>
  <si>
    <t>060606</t>
    <phoneticPr fontId="1" type="noConversion"/>
  </si>
  <si>
    <t>050516</t>
    <phoneticPr fontId="1" type="noConversion"/>
  </si>
  <si>
    <t>417, 483</t>
    <phoneticPr fontId="1" type="noConversion"/>
  </si>
  <si>
    <t>050404</t>
    <phoneticPr fontId="1" type="noConversion"/>
  </si>
  <si>
    <t>해강초 5</t>
    <phoneticPr fontId="1" type="noConversion"/>
  </si>
  <si>
    <t>020529</t>
    <phoneticPr fontId="1" type="noConversion"/>
  </si>
  <si>
    <t>040217</t>
    <phoneticPr fontId="1" type="noConversion"/>
  </si>
  <si>
    <t>030527</t>
    <phoneticPr fontId="1" type="noConversion"/>
  </si>
  <si>
    <t>041018</t>
    <phoneticPr fontId="1" type="noConversion"/>
  </si>
  <si>
    <t>310, 361</t>
    <phoneticPr fontId="1" type="noConversion"/>
  </si>
  <si>
    <t>020509</t>
    <phoneticPr fontId="1" type="noConversion"/>
  </si>
  <si>
    <t>연성중 2</t>
    <phoneticPr fontId="1" type="noConversion"/>
  </si>
  <si>
    <t>020103</t>
    <phoneticPr fontId="1" type="noConversion"/>
  </si>
  <si>
    <t>현화중 3</t>
    <phoneticPr fontId="1" type="noConversion"/>
  </si>
  <si>
    <t>이재복</t>
    <phoneticPr fontId="1" type="noConversion"/>
  </si>
  <si>
    <t>060212</t>
    <phoneticPr fontId="1" type="noConversion"/>
  </si>
  <si>
    <t>청파초 4</t>
    <phoneticPr fontId="1" type="noConversion"/>
  </si>
  <si>
    <t>강시현</t>
    <phoneticPr fontId="1" type="noConversion"/>
  </si>
  <si>
    <t>040420</t>
    <phoneticPr fontId="1" type="noConversion"/>
  </si>
  <si>
    <t>김민우</t>
    <phoneticPr fontId="1" type="noConversion"/>
  </si>
  <si>
    <t>040506</t>
    <phoneticPr fontId="1" type="noConversion"/>
  </si>
  <si>
    <t>이우진</t>
    <phoneticPr fontId="1" type="noConversion"/>
  </si>
  <si>
    <t>080212</t>
    <phoneticPr fontId="1" type="noConversion"/>
  </si>
  <si>
    <t>센텀초 2</t>
    <phoneticPr fontId="1" type="noConversion"/>
  </si>
  <si>
    <t>백주원</t>
    <phoneticPr fontId="1" type="noConversion"/>
  </si>
  <si>
    <t>김주환</t>
    <phoneticPr fontId="1" type="noConversion"/>
  </si>
  <si>
    <t>061021</t>
    <phoneticPr fontId="1" type="noConversion"/>
  </si>
  <si>
    <t>김민수</t>
    <phoneticPr fontId="1" type="noConversion"/>
  </si>
  <si>
    <t>011206</t>
    <phoneticPr fontId="1" type="noConversion"/>
  </si>
  <si>
    <t>서생중학교 3</t>
    <phoneticPr fontId="1" type="noConversion"/>
  </si>
  <si>
    <t>김호현</t>
    <phoneticPr fontId="1" type="noConversion"/>
  </si>
  <si>
    <t>010207</t>
    <phoneticPr fontId="1" type="noConversion"/>
  </si>
  <si>
    <t>040508</t>
    <phoneticPr fontId="1" type="noConversion"/>
  </si>
  <si>
    <t>서울상지초 6</t>
    <phoneticPr fontId="1" type="noConversion"/>
  </si>
  <si>
    <t>홍태화</t>
    <phoneticPr fontId="1" type="noConversion"/>
  </si>
  <si>
    <t>041012</t>
    <phoneticPr fontId="1" type="noConversion"/>
  </si>
  <si>
    <t>서신초등학교 6</t>
    <phoneticPr fontId="1" type="noConversion"/>
  </si>
  <si>
    <t>2016년도 옵티미스트(전체) 랭킹</t>
    <phoneticPr fontId="3" type="noConversion"/>
  </si>
  <si>
    <t>여</t>
    <phoneticPr fontId="1" type="noConversion"/>
  </si>
  <si>
    <t>020521</t>
    <phoneticPr fontId="1" type="noConversion"/>
  </si>
  <si>
    <t>020104</t>
    <phoneticPr fontId="1" type="noConversion"/>
  </si>
  <si>
    <t>010805</t>
    <phoneticPr fontId="1" type="noConversion"/>
  </si>
  <si>
    <t>021022</t>
    <phoneticPr fontId="1" type="noConversion"/>
  </si>
  <si>
    <t>050630</t>
    <phoneticPr fontId="1" type="noConversion"/>
  </si>
  <si>
    <t>권민선</t>
    <phoneticPr fontId="1" type="noConversion"/>
  </si>
  <si>
    <t>정이진</t>
    <phoneticPr fontId="1" type="noConversion"/>
  </si>
  <si>
    <t>060926</t>
    <phoneticPr fontId="1" type="noConversion"/>
  </si>
  <si>
    <t>이예지</t>
    <phoneticPr fontId="1" type="noConversion"/>
  </si>
  <si>
    <t>050221</t>
    <phoneticPr fontId="1" type="noConversion"/>
  </si>
  <si>
    <t>040429</t>
    <phoneticPr fontId="1" type="noConversion"/>
  </si>
  <si>
    <t>030423</t>
    <phoneticPr fontId="1" type="noConversion"/>
  </si>
  <si>
    <t>020918</t>
    <phoneticPr fontId="1" type="noConversion"/>
  </si>
  <si>
    <t>050206</t>
    <phoneticPr fontId="1" type="noConversion"/>
  </si>
  <si>
    <t>남</t>
    <phoneticPr fontId="1" type="noConversion"/>
  </si>
  <si>
    <t>353, 429</t>
    <phoneticPr fontId="1" type="noConversion"/>
  </si>
  <si>
    <t>040826</t>
    <phoneticPr fontId="1" type="noConversion"/>
  </si>
  <si>
    <t>여</t>
    <phoneticPr fontId="1" type="noConversion"/>
  </si>
  <si>
    <t>020503</t>
    <phoneticPr fontId="1" type="noConversion"/>
  </si>
  <si>
    <t>010106</t>
    <phoneticPr fontId="1" type="noConversion"/>
  </si>
  <si>
    <t>030920</t>
    <phoneticPr fontId="1" type="noConversion"/>
  </si>
  <si>
    <t>030506</t>
    <phoneticPr fontId="1" type="noConversion"/>
  </si>
  <si>
    <t>040116</t>
    <phoneticPr fontId="1" type="noConversion"/>
  </si>
  <si>
    <t>040103</t>
    <phoneticPr fontId="1" type="noConversion"/>
  </si>
  <si>
    <t>021222</t>
    <phoneticPr fontId="1" type="noConversion"/>
  </si>
  <si>
    <t>011115</t>
    <phoneticPr fontId="1" type="noConversion"/>
  </si>
  <si>
    <t>030503</t>
    <phoneticPr fontId="1" type="noConversion"/>
  </si>
  <si>
    <t>438, 457</t>
    <phoneticPr fontId="1" type="noConversion"/>
  </si>
  <si>
    <t>051213</t>
    <phoneticPr fontId="1" type="noConversion"/>
  </si>
  <si>
    <t>070401</t>
    <phoneticPr fontId="1" type="noConversion"/>
  </si>
  <si>
    <t>040402</t>
    <phoneticPr fontId="1" type="noConversion"/>
  </si>
  <si>
    <t>정충서</t>
    <phoneticPr fontId="1" type="noConversion"/>
  </si>
  <si>
    <t>061201</t>
    <phoneticPr fontId="1" type="noConversion"/>
  </si>
  <si>
    <t>030301</t>
    <phoneticPr fontId="1" type="noConversion"/>
  </si>
  <si>
    <t>050201</t>
    <phoneticPr fontId="1" type="noConversion"/>
  </si>
  <si>
    <t>011227</t>
    <phoneticPr fontId="1" type="noConversion"/>
  </si>
  <si>
    <t>웅남중 3</t>
    <phoneticPr fontId="1" type="noConversion"/>
  </si>
  <si>
    <t>남</t>
    <phoneticPr fontId="1" type="noConversion"/>
  </si>
  <si>
    <t>김지연</t>
    <phoneticPr fontId="1" type="noConversion"/>
  </si>
  <si>
    <t>020816</t>
    <phoneticPr fontId="1" type="noConversion"/>
  </si>
  <si>
    <t>서생중학교 2</t>
    <phoneticPr fontId="1" type="noConversion"/>
  </si>
  <si>
    <t>최정아</t>
    <phoneticPr fontId="1" type="noConversion"/>
  </si>
  <si>
    <t>030102</t>
    <phoneticPr fontId="1" type="noConversion"/>
  </si>
  <si>
    <t>물건중학교 1</t>
    <phoneticPr fontId="1" type="noConversion"/>
  </si>
  <si>
    <t>문유경</t>
    <phoneticPr fontId="1" type="noConversion"/>
  </si>
  <si>
    <t>030212</t>
    <phoneticPr fontId="1" type="noConversion"/>
  </si>
  <si>
    <t>신곡초 4</t>
    <phoneticPr fontId="1" type="noConversion"/>
  </si>
  <si>
    <t>손수아</t>
    <phoneticPr fontId="1" type="noConversion"/>
  </si>
  <si>
    <t>030331</t>
    <phoneticPr fontId="1" type="noConversion"/>
  </si>
  <si>
    <t>서생중학교 1</t>
    <phoneticPr fontId="1" type="noConversion"/>
  </si>
  <si>
    <t>070801</t>
    <phoneticPr fontId="1" type="noConversion"/>
  </si>
  <si>
    <t>혜화초 3</t>
    <phoneticPr fontId="1" type="noConversion"/>
  </si>
  <si>
    <t>030310</t>
    <phoneticPr fontId="1" type="noConversion"/>
  </si>
  <si>
    <t>양운초 4</t>
    <phoneticPr fontId="1" type="noConversion"/>
  </si>
  <si>
    <t>차주은</t>
    <phoneticPr fontId="1" type="noConversion"/>
  </si>
  <si>
    <t>031108</t>
    <phoneticPr fontId="1" type="noConversion"/>
  </si>
  <si>
    <t>정여진</t>
    <phoneticPr fontId="1" type="noConversion"/>
  </si>
  <si>
    <t>030204</t>
    <phoneticPr fontId="1" type="noConversion"/>
  </si>
  <si>
    <t>충남협회</t>
    <phoneticPr fontId="1" type="noConversion"/>
  </si>
  <si>
    <t>박주현</t>
    <phoneticPr fontId="1" type="noConversion"/>
  </si>
  <si>
    <t>경희대학교 3</t>
    <phoneticPr fontId="1" type="noConversion"/>
  </si>
  <si>
    <t>이민형</t>
    <phoneticPr fontId="1" type="noConversion"/>
  </si>
  <si>
    <t>양운고등학교 3</t>
    <phoneticPr fontId="1" type="noConversion"/>
  </si>
  <si>
    <t>여수고등학교 3</t>
    <phoneticPr fontId="1" type="noConversion"/>
  </si>
  <si>
    <t>채희상</t>
    <phoneticPr fontId="1" type="noConversion"/>
  </si>
  <si>
    <t>장근석</t>
    <phoneticPr fontId="1" type="noConversion"/>
  </si>
  <si>
    <t>해운대구청</t>
    <phoneticPr fontId="1" type="noConversion"/>
  </si>
  <si>
    <t>올림픽</t>
    <phoneticPr fontId="1" type="noConversion"/>
  </si>
  <si>
    <t>이진욱</t>
    <phoneticPr fontId="1" type="noConversion"/>
  </si>
  <si>
    <t>후포고등학교 2</t>
    <phoneticPr fontId="1" type="noConversion"/>
  </si>
  <si>
    <t>구현모</t>
    <phoneticPr fontId="1" type="noConversion"/>
  </si>
  <si>
    <t>김동수</t>
    <phoneticPr fontId="1" type="noConversion"/>
  </si>
  <si>
    <t>충북요트협회</t>
    <phoneticPr fontId="1" type="noConversion"/>
  </si>
  <si>
    <t>강릉명륜고등학</t>
    <phoneticPr fontId="1" type="noConversion"/>
  </si>
  <si>
    <t>RS219</t>
    <phoneticPr fontId="1" type="noConversion"/>
  </si>
  <si>
    <t>여수시청</t>
    <phoneticPr fontId="1" type="noConversion"/>
  </si>
  <si>
    <t>해양체육단</t>
    <phoneticPr fontId="1" type="noConversion"/>
  </si>
  <si>
    <t>올림픽</t>
    <phoneticPr fontId="1" type="noConversion"/>
  </si>
  <si>
    <t>거제해성고</t>
    <phoneticPr fontId="1" type="noConversion"/>
  </si>
  <si>
    <t>박병찬</t>
    <phoneticPr fontId="1" type="noConversion"/>
  </si>
  <si>
    <t>RS191</t>
    <phoneticPr fontId="1" type="noConversion"/>
  </si>
  <si>
    <t>순천대학교 3</t>
    <phoneticPr fontId="1" type="noConversion"/>
  </si>
  <si>
    <t>하동균</t>
    <phoneticPr fontId="1" type="noConversion"/>
  </si>
  <si>
    <t>RS252</t>
    <phoneticPr fontId="1" type="noConversion"/>
  </si>
  <si>
    <t>대구체고</t>
    <phoneticPr fontId="1" type="noConversion"/>
  </si>
  <si>
    <t>3차 선발전(협회장배)</t>
    <phoneticPr fontId="1" type="noConversion"/>
  </si>
  <si>
    <t>4차 선발전</t>
    <phoneticPr fontId="1" type="noConversion"/>
  </si>
  <si>
    <t>3차 선발전(협회장배)</t>
    <phoneticPr fontId="1" type="noConversion"/>
  </si>
  <si>
    <t>4차 선발전</t>
    <phoneticPr fontId="1" type="noConversion"/>
  </si>
  <si>
    <t>※ 박건우/조성민: 조성민 선수 의경(병역의무) 근무 중으로 국가대표에서 제외</t>
    <phoneticPr fontId="1" type="noConversion"/>
  </si>
  <si>
    <t>신승모 김철민</t>
    <phoneticPr fontId="11" type="noConversion"/>
  </si>
  <si>
    <t>강릉시청</t>
    <phoneticPr fontId="1" type="noConversion"/>
  </si>
  <si>
    <t>김규상 정현우</t>
    <phoneticPr fontId="1" type="noConversion"/>
  </si>
  <si>
    <t>무선중3/여수고2</t>
    <phoneticPr fontId="1" type="noConversion"/>
  </si>
  <si>
    <t>옥상운 김태영</t>
    <phoneticPr fontId="1" type="noConversion"/>
  </si>
  <si>
    <t>동원중3/동원고2</t>
    <phoneticPr fontId="1" type="noConversion"/>
  </si>
  <si>
    <t>김동욱 윤용운</t>
    <phoneticPr fontId="1" type="noConversion"/>
  </si>
  <si>
    <t>현화중학교3</t>
    <phoneticPr fontId="1" type="noConversion"/>
  </si>
  <si>
    <t>박성찬 황원오</t>
    <phoneticPr fontId="1" type="noConversion"/>
  </si>
  <si>
    <t>대구체육중학교</t>
    <phoneticPr fontId="1" type="noConversion"/>
  </si>
  <si>
    <t>3차 선발전(협회장배)</t>
    <phoneticPr fontId="1" type="noConversion"/>
  </si>
  <si>
    <t>박현국</t>
    <phoneticPr fontId="1" type="noConversion"/>
  </si>
  <si>
    <t>후포중학교 1</t>
    <phoneticPr fontId="1" type="noConversion"/>
  </si>
  <si>
    <t>4차 선발전</t>
    <phoneticPr fontId="1" type="noConversion"/>
  </si>
  <si>
    <t>정경섭</t>
    <phoneticPr fontId="1" type="noConversion"/>
  </si>
  <si>
    <t>ro215</t>
    <phoneticPr fontId="1" type="noConversion"/>
  </si>
  <si>
    <t>이상혁</t>
    <phoneticPr fontId="1" type="noConversion"/>
  </si>
  <si>
    <t>ro246</t>
    <phoneticPr fontId="1" type="noConversion"/>
  </si>
  <si>
    <t>경기고등학교 2</t>
    <phoneticPr fontId="1" type="noConversion"/>
  </si>
  <si>
    <t>이유진</t>
    <phoneticPr fontId="1" type="noConversion"/>
  </si>
  <si>
    <t>ro233(여)</t>
    <phoneticPr fontId="1" type="noConversion"/>
  </si>
  <si>
    <t>인하대학교2</t>
    <phoneticPr fontId="1" type="noConversion"/>
  </si>
  <si>
    <t>김새봄</t>
    <phoneticPr fontId="1" type="noConversion"/>
  </si>
  <si>
    <t>ro266(여)</t>
    <phoneticPr fontId="1" type="noConversion"/>
  </si>
  <si>
    <t>인천공항고등학교</t>
    <phoneticPr fontId="1" type="noConversion"/>
  </si>
  <si>
    <t>이여경</t>
    <phoneticPr fontId="1" type="noConversion"/>
  </si>
  <si>
    <t>196439(여)</t>
    <phoneticPr fontId="1" type="noConversion"/>
  </si>
  <si>
    <t>하서중 3</t>
    <phoneticPr fontId="1" type="noConversion"/>
  </si>
  <si>
    <t>손지원</t>
    <phoneticPr fontId="1" type="noConversion"/>
  </si>
  <si>
    <t>175967(여)</t>
    <phoneticPr fontId="1" type="noConversion"/>
  </si>
  <si>
    <t>신도중 2</t>
    <phoneticPr fontId="1" type="noConversion"/>
  </si>
  <si>
    <t>김영우</t>
    <phoneticPr fontId="1" type="noConversion"/>
  </si>
  <si>
    <t>해강중 2</t>
    <phoneticPr fontId="1" type="noConversion"/>
  </si>
  <si>
    <t>동원중 3</t>
    <phoneticPr fontId="1" type="noConversion"/>
  </si>
  <si>
    <t>지영민</t>
    <phoneticPr fontId="1" type="noConversion"/>
  </si>
  <si>
    <t>인천공항중</t>
    <phoneticPr fontId="1" type="noConversion"/>
  </si>
  <si>
    <t>김영빈</t>
    <phoneticPr fontId="1" type="noConversion"/>
  </si>
  <si>
    <t>후포중학교 3</t>
    <phoneticPr fontId="1" type="noConversion"/>
  </si>
  <si>
    <t>유동재</t>
    <phoneticPr fontId="1" type="noConversion"/>
  </si>
  <si>
    <t>대구체육중학교</t>
    <phoneticPr fontId="1" type="noConversion"/>
  </si>
  <si>
    <t>이도연</t>
    <phoneticPr fontId="1" type="noConversion"/>
  </si>
  <si>
    <t>무선중학교 1</t>
    <phoneticPr fontId="1" type="noConversion"/>
  </si>
  <si>
    <t>하남중 3</t>
    <phoneticPr fontId="1" type="noConversion"/>
  </si>
  <si>
    <t>양태영 김동수</t>
    <phoneticPr fontId="1" type="noConversion"/>
  </si>
  <si>
    <t>여수고2 / 여수고3</t>
    <phoneticPr fontId="1" type="noConversion"/>
  </si>
  <si>
    <t>크루교체로 -20%페널티 적용</t>
    <phoneticPr fontId="1" type="noConversion"/>
  </si>
  <si>
    <t>2016년도 옵티미스트(남) 랭킹</t>
    <phoneticPr fontId="3" type="noConversion"/>
  </si>
  <si>
    <r>
      <rPr>
        <b/>
        <sz val="12"/>
        <color theme="1"/>
        <rFont val="맑은 고딕"/>
        <family val="3"/>
        <charset val="129"/>
      </rPr>
      <t>※</t>
    </r>
    <r>
      <rPr>
        <b/>
        <sz val="12"/>
        <color theme="1"/>
        <rFont val="맑은 고딕"/>
        <family val="3"/>
        <charset val="129"/>
        <scheme val="minor"/>
      </rPr>
      <t>국가대표선발: 나이/성별 무관 최고순위 선수1명. 2018아시안게임 참가 가능 나이 (2003년 1월 1일 이후 출생) 남1명, 여2명</t>
    </r>
    <phoneticPr fontId="1" type="noConversion"/>
  </si>
  <si>
    <t>랭킹
순위</t>
    <phoneticPr fontId="1" type="noConversion"/>
  </si>
  <si>
    <t>020101</t>
    <phoneticPr fontId="1" type="noConversion"/>
  </si>
  <si>
    <t>020305</t>
    <phoneticPr fontId="1" type="noConversion"/>
  </si>
  <si>
    <t>2016년도 옵티미스트(여) 랭킹</t>
    <phoneticPr fontId="3" type="noConversion"/>
  </si>
  <si>
    <r>
      <rPr>
        <b/>
        <sz val="12"/>
        <color theme="1"/>
        <rFont val="맑은 고딕"/>
        <family val="3"/>
        <charset val="129"/>
      </rPr>
      <t>※</t>
    </r>
    <r>
      <rPr>
        <b/>
        <sz val="12"/>
        <color theme="1"/>
        <rFont val="맑은 고딕"/>
        <family val="3"/>
        <charset val="129"/>
        <scheme val="minor"/>
      </rPr>
      <t>국가대표선발: 나이/성별 무관 최고순위 선수1명. 2018아시안게임 참가 가능 나이 (2003년 1월 1일 이후 출생) 남1명, 여2명</t>
    </r>
    <phoneticPr fontId="1" type="noConversion"/>
  </si>
  <si>
    <t>최종 업데이트</t>
    <phoneticPr fontId="1" type="noConversion"/>
  </si>
  <si>
    <t>세일번호</t>
    <phoneticPr fontId="1" type="noConversion"/>
  </si>
  <si>
    <t>생년월일</t>
    <phoneticPr fontId="1" type="noConversion"/>
  </si>
  <si>
    <t>랭킹
순위</t>
    <phoneticPr fontId="1" type="noConversion"/>
  </si>
  <si>
    <t>랭킹
점수
합계</t>
    <phoneticPr fontId="1" type="noConversion"/>
  </si>
  <si>
    <t>벌점
합계</t>
    <phoneticPr fontId="1" type="noConversion"/>
  </si>
  <si>
    <t>1차 선발전 (안전처장관배)</t>
    <phoneticPr fontId="1" type="noConversion"/>
  </si>
  <si>
    <t>2차 선발전(해참배)</t>
    <phoneticPr fontId="1" type="noConversion"/>
  </si>
  <si>
    <t>총 출전 척수-&gt;</t>
    <phoneticPr fontId="1" type="noConversion"/>
  </si>
  <si>
    <t>대회점수</t>
    <phoneticPr fontId="1" type="noConversion"/>
  </si>
  <si>
    <t>순위</t>
    <phoneticPr fontId="1" type="noConversion"/>
  </si>
  <si>
    <t>랭킹포인트</t>
    <phoneticPr fontId="1" type="noConversion"/>
  </si>
  <si>
    <t>3차 선발전(협회장배)</t>
    <phoneticPr fontId="1" type="noConversion"/>
  </si>
  <si>
    <t>4차 선발전</t>
    <phoneticPr fontId="1" type="noConversion"/>
  </si>
  <si>
    <t>030423</t>
    <phoneticPr fontId="1" type="noConversion"/>
  </si>
  <si>
    <t>020918</t>
    <phoneticPr fontId="1" type="noConversion"/>
  </si>
  <si>
    <t>010601</t>
    <phoneticPr fontId="1" type="noConversion"/>
  </si>
  <si>
    <t>030506</t>
    <phoneticPr fontId="1" type="noConversion"/>
  </si>
  <si>
    <t>030503</t>
    <phoneticPr fontId="1" type="noConversion"/>
  </si>
  <si>
    <t>전호영</t>
    <phoneticPr fontId="1" type="noConversion"/>
  </si>
  <si>
    <t>030527</t>
    <phoneticPr fontId="1" type="noConversion"/>
  </si>
  <si>
    <t>040508</t>
    <phoneticPr fontId="1" type="noConversion"/>
  </si>
  <si>
    <t>김동욱</t>
    <phoneticPr fontId="1" type="noConversion"/>
  </si>
  <si>
    <t>김한겸</t>
    <phoneticPr fontId="1" type="noConversion"/>
  </si>
  <si>
    <t>김민수</t>
    <phoneticPr fontId="1" type="noConversion"/>
  </si>
  <si>
    <t>김민우</t>
    <phoneticPr fontId="1" type="noConversion"/>
  </si>
  <si>
    <t>김주환</t>
    <phoneticPr fontId="1" type="noConversion"/>
  </si>
  <si>
    <t>최종 업데이트</t>
    <phoneticPr fontId="1" type="noConversion"/>
  </si>
  <si>
    <t>생년월일</t>
    <phoneticPr fontId="1" type="noConversion"/>
  </si>
  <si>
    <t>040429</t>
    <phoneticPr fontId="1" type="noConversion"/>
  </si>
  <si>
    <t>031013</t>
    <phoneticPr fontId="1" type="noConversion"/>
  </si>
  <si>
    <t>041212</t>
    <phoneticPr fontId="1" type="noConversion"/>
  </si>
  <si>
    <t>020521</t>
    <phoneticPr fontId="1" type="noConversion"/>
  </si>
  <si>
    <t>040103</t>
    <phoneticPr fontId="1" type="noConversion"/>
  </si>
  <si>
    <t>021022</t>
    <phoneticPr fontId="1" type="noConversion"/>
  </si>
  <si>
    <t>010805</t>
    <phoneticPr fontId="1" type="noConversion"/>
  </si>
  <si>
    <t>050201</t>
    <phoneticPr fontId="1" type="noConversion"/>
  </si>
  <si>
    <t>서생중학교 2</t>
    <phoneticPr fontId="1" type="noConversion"/>
  </si>
  <si>
    <t>최정아</t>
    <phoneticPr fontId="1" type="noConversion"/>
  </si>
  <si>
    <t>권민선</t>
    <phoneticPr fontId="1" type="noConversion"/>
  </si>
  <si>
    <t>문유경</t>
    <phoneticPr fontId="1" type="noConversion"/>
  </si>
  <si>
    <t>030310</t>
    <phoneticPr fontId="1" type="noConversion"/>
  </si>
  <si>
    <t>신곡초 4</t>
    <phoneticPr fontId="1" type="noConversion"/>
  </si>
  <si>
    <t>차주은</t>
    <phoneticPr fontId="1" type="noConversion"/>
  </si>
  <si>
    <t>3차 선발전(협회장배)</t>
    <phoneticPr fontId="1" type="noConversion"/>
  </si>
  <si>
    <t>1차 선발전 제외</t>
    <phoneticPr fontId="1" type="noConversion"/>
  </si>
  <si>
    <t>성별</t>
    <phoneticPr fontId="1" type="noConversion"/>
  </si>
  <si>
    <t>남</t>
    <phoneticPr fontId="1" type="noConversion"/>
  </si>
  <si>
    <t>남</t>
    <phoneticPr fontId="1" type="noConversion"/>
  </si>
  <si>
    <t>남</t>
    <phoneticPr fontId="1" type="noConversion"/>
  </si>
  <si>
    <t>남</t>
    <phoneticPr fontId="1" type="noConversion"/>
  </si>
  <si>
    <t>성별</t>
    <phoneticPr fontId="1" type="noConversion"/>
  </si>
  <si>
    <t>여</t>
    <phoneticPr fontId="1" type="noConversion"/>
  </si>
  <si>
    <t>여</t>
    <phoneticPr fontId="1" type="noConversion"/>
  </si>
  <si>
    <t>여</t>
    <phoneticPr fontId="1" type="noConversion"/>
  </si>
  <si>
    <t>여</t>
    <phoneticPr fontId="1" type="noConversion"/>
  </si>
  <si>
    <t>여</t>
    <phoneticPr fontId="1" type="noConversion"/>
  </si>
  <si>
    <t>※김동욱 선수(해강중 2) 종목 전향으로 9월 부터 옵티미스트 국가대표에서 제외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</si>
</sst>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&quot;&quot;"/>
    <numFmt numFmtId="177" formatCode="###0;###0"/>
    <numFmt numFmtId="178" formatCode="mm&quot;월&quot;\ dd&quot;일&quot;"/>
    <numFmt numFmtId="179" formatCode="###&quot;척&quot;"/>
    <numFmt numFmtId="180" formatCode="0.0"/>
    <numFmt numFmtId="181" formatCode="###0.0;###0.0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2"/>
      <color theme="1"/>
      <name val="맑은 고딕"/>
      <family val="3"/>
      <charset val="129"/>
    </font>
    <font>
      <b/>
      <sz val="12"/>
      <color theme="0" tint="-0.34998626667073579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4" fillId="0" borderId="0" xfId="0" applyNumberFormat="1" applyFont="1" applyBorder="1" applyAlignment="1">
      <alignment horizontal="left" vertical="center"/>
    </xf>
    <xf numFmtId="179" fontId="6" fillId="2" borderId="2" xfId="1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 indent="2"/>
    </xf>
    <xf numFmtId="177" fontId="7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top" wrapText="1"/>
    </xf>
    <xf numFmtId="177" fontId="7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6" fillId="2" borderId="3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/>
    </xf>
    <xf numFmtId="177" fontId="10" fillId="0" borderId="2" xfId="0" applyNumberFormat="1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177" fontId="10" fillId="0" borderId="1" xfId="0" applyNumberFormat="1" applyFont="1" applyFill="1" applyBorder="1" applyAlignment="1">
      <alignment horizontal="center" vertical="top" wrapText="1"/>
    </xf>
    <xf numFmtId="177" fontId="4" fillId="0" borderId="2" xfId="1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top" wrapText="1"/>
    </xf>
    <xf numFmtId="177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177" fontId="4" fillId="3" borderId="2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77" fontId="7" fillId="3" borderId="2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177" fontId="7" fillId="3" borderId="2" xfId="0" applyNumberFormat="1" applyFont="1" applyFill="1" applyBorder="1" applyAlignment="1">
      <alignment horizontal="center" vertical="center" wrapText="1"/>
    </xf>
    <xf numFmtId="0" fontId="6" fillId="3" borderId="2" xfId="0" quotePrefix="1" applyFont="1" applyFill="1" applyBorder="1" applyAlignment="1">
      <alignment horizontal="center" vertical="top" wrapText="1"/>
    </xf>
    <xf numFmtId="176" fontId="6" fillId="0" borderId="2" xfId="0" applyNumberFormat="1" applyFont="1" applyFill="1" applyBorder="1" applyAlignment="1">
      <alignment horizontal="center" vertical="top" wrapText="1"/>
    </xf>
    <xf numFmtId="0" fontId="6" fillId="0" borderId="2" xfId="0" quotePrefix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left" vertical="center" indent="2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177" fontId="4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177" fontId="7" fillId="5" borderId="2" xfId="0" applyNumberFormat="1" applyFont="1" applyFill="1" applyBorder="1" applyAlignment="1">
      <alignment horizontal="center" vertical="center" wrapText="1"/>
    </xf>
    <xf numFmtId="0" fontId="6" fillId="5" borderId="2" xfId="1" applyNumberFormat="1" applyFont="1" applyFill="1" applyBorder="1" applyAlignment="1">
      <alignment horizontal="center" vertical="center"/>
    </xf>
    <xf numFmtId="177" fontId="7" fillId="5" borderId="2" xfId="0" applyNumberFormat="1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/>
    </xf>
    <xf numFmtId="0" fontId="4" fillId="5" borderId="2" xfId="1" applyNumberFormat="1" applyFont="1" applyFill="1" applyBorder="1" applyAlignment="1">
      <alignment horizontal="center" vertical="center"/>
    </xf>
    <xf numFmtId="177" fontId="10" fillId="5" borderId="2" xfId="0" applyNumberFormat="1" applyFont="1" applyFill="1" applyBorder="1" applyAlignment="1">
      <alignment horizontal="center" vertical="top" wrapText="1"/>
    </xf>
    <xf numFmtId="0" fontId="8" fillId="5" borderId="2" xfId="0" applyNumberFormat="1" applyFont="1" applyFill="1" applyBorder="1" applyAlignment="1">
      <alignment horizontal="center" vertical="center"/>
    </xf>
    <xf numFmtId="177" fontId="7" fillId="5" borderId="1" xfId="0" applyNumberFormat="1" applyFont="1" applyFill="1" applyBorder="1" applyAlignment="1">
      <alignment horizontal="center" vertical="center" wrapText="1"/>
    </xf>
    <xf numFmtId="179" fontId="13" fillId="2" borderId="2" xfId="1" applyNumberFormat="1" applyFont="1" applyFill="1" applyBorder="1" applyAlignment="1">
      <alignment horizontal="center" vertical="center"/>
    </xf>
    <xf numFmtId="0" fontId="13" fillId="2" borderId="2" xfId="1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7" fontId="4" fillId="0" borderId="0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177" fontId="4" fillId="6" borderId="2" xfId="0" applyNumberFormat="1" applyFont="1" applyFill="1" applyBorder="1" applyAlignment="1">
      <alignment horizontal="center" vertical="center" wrapText="1"/>
    </xf>
    <xf numFmtId="0" fontId="4" fillId="6" borderId="2" xfId="0" quotePrefix="1" applyFont="1" applyFill="1" applyBorder="1" applyAlignment="1">
      <alignment horizontal="center" vertical="center" wrapText="1"/>
    </xf>
    <xf numFmtId="176" fontId="4" fillId="6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176" fontId="4" fillId="6" borderId="2" xfId="0" applyNumberFormat="1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top" wrapText="1"/>
    </xf>
    <xf numFmtId="177" fontId="6" fillId="3" borderId="2" xfId="0" applyNumberFormat="1" applyFont="1" applyFill="1" applyBorder="1" applyAlignment="1">
      <alignment horizontal="center" vertical="top" wrapText="1"/>
    </xf>
    <xf numFmtId="0" fontId="6" fillId="2" borderId="2" xfId="1" applyNumberFormat="1" applyFont="1" applyFill="1" applyBorder="1" applyAlignment="1">
      <alignment horizontal="center" vertical="center"/>
    </xf>
    <xf numFmtId="0" fontId="13" fillId="2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176" fontId="8" fillId="5" borderId="2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177" fontId="7" fillId="0" borderId="11" xfId="0" applyNumberFormat="1" applyFont="1" applyFill="1" applyBorder="1" applyAlignment="1">
      <alignment horizontal="center" vertical="center" wrapText="1"/>
    </xf>
    <xf numFmtId="177" fontId="4" fillId="0" borderId="3" xfId="1" applyNumberFormat="1" applyFont="1" applyFill="1" applyBorder="1" applyAlignment="1">
      <alignment horizontal="center" vertical="center"/>
    </xf>
    <xf numFmtId="177" fontId="7" fillId="5" borderId="11" xfId="0" applyNumberFormat="1" applyFont="1" applyFill="1" applyBorder="1" applyAlignment="1">
      <alignment horizontal="center" vertical="center" wrapText="1"/>
    </xf>
    <xf numFmtId="177" fontId="7" fillId="5" borderId="3" xfId="0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top" wrapText="1"/>
    </xf>
    <xf numFmtId="0" fontId="4" fillId="3" borderId="2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/>
    </xf>
    <xf numFmtId="176" fontId="6" fillId="3" borderId="2" xfId="0" applyNumberFormat="1" applyFont="1" applyFill="1" applyBorder="1" applyAlignment="1">
      <alignment horizontal="center" vertical="center" wrapText="1"/>
    </xf>
    <xf numFmtId="177" fontId="6" fillId="3" borderId="2" xfId="0" applyNumberFormat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top" wrapText="1"/>
    </xf>
    <xf numFmtId="0" fontId="8" fillId="3" borderId="2" xfId="1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2" xfId="1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76" fontId="4" fillId="5" borderId="2" xfId="0" applyNumberFormat="1" applyFont="1" applyFill="1" applyBorder="1" applyAlignment="1">
      <alignment horizontal="center" vertical="center"/>
    </xf>
    <xf numFmtId="0" fontId="4" fillId="8" borderId="2" xfId="0" applyNumberFormat="1" applyFont="1" applyFill="1" applyBorder="1" applyAlignment="1">
      <alignment horizontal="center" vertical="center"/>
    </xf>
    <xf numFmtId="180" fontId="4" fillId="8" borderId="2" xfId="0" applyNumberFormat="1" applyFont="1" applyFill="1" applyBorder="1" applyAlignment="1">
      <alignment horizontal="center" vertical="center"/>
    </xf>
    <xf numFmtId="181" fontId="7" fillId="8" borderId="2" xfId="0" applyNumberFormat="1" applyFont="1" applyFill="1" applyBorder="1" applyAlignment="1">
      <alignment horizontal="center" vertical="center" wrapText="1"/>
    </xf>
    <xf numFmtId="181" fontId="4" fillId="0" borderId="2" xfId="1" applyNumberFormat="1" applyFont="1" applyFill="1" applyBorder="1" applyAlignment="1">
      <alignment horizontal="center" vertical="center"/>
    </xf>
    <xf numFmtId="0" fontId="4" fillId="7" borderId="2" xfId="0" applyNumberFormat="1" applyFont="1" applyFill="1" applyBorder="1" applyAlignment="1">
      <alignment horizontal="center" vertical="center"/>
    </xf>
    <xf numFmtId="0" fontId="4" fillId="5" borderId="3" xfId="1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left" vertical="center" indent="2"/>
    </xf>
    <xf numFmtId="0" fontId="4" fillId="7" borderId="2" xfId="0" applyFont="1" applyFill="1" applyBorder="1" applyAlignment="1">
      <alignment horizontal="center" vertical="center" wrapText="1"/>
    </xf>
    <xf numFmtId="177" fontId="4" fillId="7" borderId="2" xfId="0" applyNumberFormat="1" applyFont="1" applyFill="1" applyBorder="1" applyAlignment="1">
      <alignment horizontal="center" vertical="center" wrapText="1"/>
    </xf>
    <xf numFmtId="0" fontId="4" fillId="7" borderId="2" xfId="0" quotePrefix="1" applyFont="1" applyFill="1" applyBorder="1" applyAlignment="1">
      <alignment horizontal="center" vertical="center" wrapText="1"/>
    </xf>
    <xf numFmtId="176" fontId="4" fillId="7" borderId="2" xfId="0" applyNumberFormat="1" applyFont="1" applyFill="1" applyBorder="1" applyAlignment="1">
      <alignment horizontal="center" vertical="center" wrapText="1"/>
    </xf>
    <xf numFmtId="176" fontId="4" fillId="7" borderId="2" xfId="0" applyNumberFormat="1" applyFont="1" applyFill="1" applyBorder="1" applyAlignment="1">
      <alignment horizontal="center" vertical="center"/>
    </xf>
    <xf numFmtId="177" fontId="4" fillId="3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13" fillId="2" borderId="2" xfId="1" applyNumberFormat="1" applyFont="1" applyFill="1" applyBorder="1" applyAlignment="1">
      <alignment horizontal="center" vertical="center"/>
    </xf>
    <xf numFmtId="177" fontId="4" fillId="5" borderId="2" xfId="0" applyNumberFormat="1" applyFont="1" applyFill="1" applyBorder="1" applyAlignment="1">
      <alignment horizontal="center" vertical="top" wrapText="1"/>
    </xf>
    <xf numFmtId="0" fontId="4" fillId="5" borderId="2" xfId="0" applyFont="1" applyFill="1" applyBorder="1">
      <alignment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3"/>
  <sheetViews>
    <sheetView tabSelected="1" zoomScale="70" zoomScaleNormal="70" zoomScaleSheetLayoutView="85" workbookViewId="0">
      <selection activeCell="A2" sqref="A2"/>
    </sheetView>
  </sheetViews>
  <sheetFormatPr defaultColWidth="9" defaultRowHeight="17.5" x14ac:dyDescent="0.45"/>
  <cols>
    <col min="1" max="1" width="10.08203125" style="2" customWidth="1"/>
    <col min="2" max="2" width="5.6640625" style="2" bestFit="1" customWidth="1"/>
    <col min="3" max="3" width="9.6640625" style="2" bestFit="1" customWidth="1"/>
    <col min="4" max="4" width="12.5" style="2" bestFit="1" customWidth="1"/>
    <col min="5" max="5" width="18.25" style="2" bestFit="1" customWidth="1"/>
    <col min="6" max="6" width="8.58203125" style="2" customWidth="1"/>
    <col min="7" max="7" width="10.75" style="2" customWidth="1"/>
    <col min="8" max="8" width="8.58203125" style="2" customWidth="1"/>
    <col min="9" max="9" width="9.58203125" style="10" customWidth="1"/>
    <col min="10" max="20" width="9.58203125" style="4" customWidth="1"/>
    <col min="21" max="16384" width="9" style="2"/>
  </cols>
  <sheetData>
    <row r="1" spans="1:24" ht="25.5" x14ac:dyDescent="0.45">
      <c r="A1" s="1" t="s">
        <v>441</v>
      </c>
      <c r="B1" s="1"/>
      <c r="C1" s="1"/>
      <c r="F1" s="5" t="s">
        <v>267</v>
      </c>
    </row>
    <row r="2" spans="1:24" x14ac:dyDescent="0.45">
      <c r="A2" s="5" t="s">
        <v>87</v>
      </c>
      <c r="B2" s="5"/>
      <c r="D2" s="6">
        <v>42603</v>
      </c>
    </row>
    <row r="3" spans="1:24" s="18" customFormat="1" ht="17.5" customHeight="1" x14ac:dyDescent="0.45">
      <c r="A3" s="146" t="s">
        <v>8</v>
      </c>
      <c r="B3" s="149" t="s">
        <v>382</v>
      </c>
      <c r="C3" s="146" t="s">
        <v>153</v>
      </c>
      <c r="D3" s="146" t="s">
        <v>88</v>
      </c>
      <c r="E3" s="146" t="s">
        <v>9</v>
      </c>
      <c r="F3" s="145" t="s">
        <v>10</v>
      </c>
      <c r="G3" s="145" t="s">
        <v>89</v>
      </c>
      <c r="H3" s="145" t="s">
        <v>90</v>
      </c>
      <c r="I3" s="147" t="s">
        <v>151</v>
      </c>
      <c r="J3" s="147"/>
      <c r="K3" s="147"/>
      <c r="L3" s="148" t="s">
        <v>152</v>
      </c>
      <c r="M3" s="148"/>
      <c r="N3" s="148"/>
      <c r="O3" s="148" t="s">
        <v>528</v>
      </c>
      <c r="P3" s="148"/>
      <c r="Q3" s="148"/>
      <c r="R3" s="148" t="s">
        <v>531</v>
      </c>
      <c r="S3" s="148"/>
      <c r="T3" s="148"/>
    </row>
    <row r="4" spans="1:24" s="18" customFormat="1" ht="17.5" customHeight="1" x14ac:dyDescent="0.45">
      <c r="A4" s="146"/>
      <c r="B4" s="150"/>
      <c r="C4" s="146"/>
      <c r="D4" s="146"/>
      <c r="E4" s="146"/>
      <c r="F4" s="146"/>
      <c r="G4" s="146"/>
      <c r="H4" s="146"/>
      <c r="I4" s="147" t="s">
        <v>91</v>
      </c>
      <c r="J4" s="147"/>
      <c r="K4" s="7">
        <v>38</v>
      </c>
      <c r="L4" s="147" t="s">
        <v>91</v>
      </c>
      <c r="M4" s="147"/>
      <c r="N4" s="7">
        <v>44</v>
      </c>
      <c r="O4" s="147" t="s">
        <v>91</v>
      </c>
      <c r="P4" s="147"/>
      <c r="Q4" s="7">
        <v>39</v>
      </c>
      <c r="R4" s="147" t="s">
        <v>91</v>
      </c>
      <c r="S4" s="147"/>
      <c r="T4" s="7"/>
    </row>
    <row r="5" spans="1:24" s="18" customFormat="1" x14ac:dyDescent="0.45">
      <c r="A5" s="146"/>
      <c r="B5" s="151"/>
      <c r="C5" s="146"/>
      <c r="D5" s="146"/>
      <c r="E5" s="146"/>
      <c r="F5" s="146"/>
      <c r="G5" s="146"/>
      <c r="H5" s="146"/>
      <c r="I5" s="94" t="s">
        <v>93</v>
      </c>
      <c r="J5" s="94" t="s">
        <v>94</v>
      </c>
      <c r="K5" s="94" t="s">
        <v>95</v>
      </c>
      <c r="L5" s="94" t="s">
        <v>93</v>
      </c>
      <c r="M5" s="94" t="s">
        <v>94</v>
      </c>
      <c r="N5" s="94" t="s">
        <v>95</v>
      </c>
      <c r="O5" s="94" t="s">
        <v>97</v>
      </c>
      <c r="P5" s="94" t="s">
        <v>94</v>
      </c>
      <c r="Q5" s="94" t="s">
        <v>95</v>
      </c>
      <c r="R5" s="94" t="s">
        <v>93</v>
      </c>
      <c r="S5" s="94" t="s">
        <v>94</v>
      </c>
      <c r="T5" s="94" t="s">
        <v>95</v>
      </c>
    </row>
    <row r="6" spans="1:24" s="18" customFormat="1" x14ac:dyDescent="0.45">
      <c r="A6" s="98" t="s">
        <v>99</v>
      </c>
      <c r="B6" s="98" t="s">
        <v>383</v>
      </c>
      <c r="C6" s="99">
        <v>461</v>
      </c>
      <c r="D6" s="100" t="s">
        <v>319</v>
      </c>
      <c r="E6" s="98" t="s">
        <v>236</v>
      </c>
      <c r="F6" s="98">
        <v>1</v>
      </c>
      <c r="G6" s="101">
        <f t="shared" ref="G6:G37" si="0">K6+N6+Q6+T6</f>
        <v>158</v>
      </c>
      <c r="H6" s="99">
        <f t="shared" ref="H6:H37" si="1">I6+L6+O6+R6</f>
        <v>65</v>
      </c>
      <c r="I6" s="99">
        <v>33</v>
      </c>
      <c r="J6" s="99">
        <v>1</v>
      </c>
      <c r="K6" s="102">
        <v>55</v>
      </c>
      <c r="L6" s="99">
        <v>22</v>
      </c>
      <c r="M6" s="99">
        <v>1</v>
      </c>
      <c r="N6" s="102">
        <v>64</v>
      </c>
      <c r="O6" s="98">
        <v>10</v>
      </c>
      <c r="P6" s="98">
        <v>1</v>
      </c>
      <c r="Q6" s="98">
        <v>39</v>
      </c>
      <c r="R6" s="95"/>
      <c r="S6" s="95"/>
      <c r="T6" s="103"/>
      <c r="X6" s="19"/>
    </row>
    <row r="7" spans="1:24" s="18" customFormat="1" x14ac:dyDescent="0.45">
      <c r="A7" s="68" t="s">
        <v>107</v>
      </c>
      <c r="B7" s="68" t="s">
        <v>383</v>
      </c>
      <c r="C7" s="69">
        <v>468</v>
      </c>
      <c r="D7" s="70" t="s">
        <v>452</v>
      </c>
      <c r="E7" s="68" t="s">
        <v>131</v>
      </c>
      <c r="F7" s="68">
        <v>2</v>
      </c>
      <c r="G7" s="104">
        <f t="shared" si="0"/>
        <v>147</v>
      </c>
      <c r="H7" s="69">
        <f t="shared" si="1"/>
        <v>164</v>
      </c>
      <c r="I7" s="69">
        <v>58</v>
      </c>
      <c r="J7" s="69">
        <v>6</v>
      </c>
      <c r="K7" s="105">
        <v>50</v>
      </c>
      <c r="L7" s="69">
        <v>62</v>
      </c>
      <c r="M7" s="69">
        <v>3</v>
      </c>
      <c r="N7" s="105">
        <v>62</v>
      </c>
      <c r="O7" s="68">
        <v>44</v>
      </c>
      <c r="P7" s="68">
        <v>5</v>
      </c>
      <c r="Q7" s="68">
        <v>35</v>
      </c>
      <c r="R7" s="96"/>
      <c r="S7" s="96"/>
      <c r="T7" s="106"/>
    </row>
    <row r="8" spans="1:24" s="18" customFormat="1" x14ac:dyDescent="0.45">
      <c r="A8" s="51" t="s">
        <v>114</v>
      </c>
      <c r="B8" s="51" t="s">
        <v>384</v>
      </c>
      <c r="C8" s="55">
        <v>470</v>
      </c>
      <c r="D8" s="58" t="s">
        <v>453</v>
      </c>
      <c r="E8" s="51" t="s">
        <v>131</v>
      </c>
      <c r="F8" s="68">
        <v>3</v>
      </c>
      <c r="G8" s="107">
        <f t="shared" si="0"/>
        <v>145</v>
      </c>
      <c r="H8" s="108">
        <f t="shared" si="1"/>
        <v>197</v>
      </c>
      <c r="I8" s="48">
        <v>76</v>
      </c>
      <c r="J8" s="69">
        <v>8</v>
      </c>
      <c r="K8" s="105">
        <v>48</v>
      </c>
      <c r="L8" s="55">
        <v>90</v>
      </c>
      <c r="M8" s="69">
        <v>6</v>
      </c>
      <c r="N8" s="105">
        <v>59</v>
      </c>
      <c r="O8" s="68">
        <v>31</v>
      </c>
      <c r="P8" s="68">
        <v>2</v>
      </c>
      <c r="Q8" s="68">
        <v>38</v>
      </c>
      <c r="R8" s="96"/>
      <c r="S8" s="96"/>
      <c r="T8" s="106"/>
    </row>
    <row r="9" spans="1:24" s="18" customFormat="1" x14ac:dyDescent="0.45">
      <c r="A9" s="68" t="s">
        <v>105</v>
      </c>
      <c r="B9" s="68" t="s">
        <v>396</v>
      </c>
      <c r="C9" s="69">
        <v>395</v>
      </c>
      <c r="D9" s="70" t="s">
        <v>454</v>
      </c>
      <c r="E9" s="68" t="s">
        <v>133</v>
      </c>
      <c r="F9" s="68">
        <v>4</v>
      </c>
      <c r="G9" s="104">
        <f t="shared" si="0"/>
        <v>136</v>
      </c>
      <c r="H9" s="69">
        <f t="shared" si="1"/>
        <v>248</v>
      </c>
      <c r="I9" s="69">
        <v>107</v>
      </c>
      <c r="J9" s="69">
        <v>15</v>
      </c>
      <c r="K9" s="105">
        <v>41</v>
      </c>
      <c r="L9" s="69">
        <v>110</v>
      </c>
      <c r="M9" s="69">
        <v>7</v>
      </c>
      <c r="N9" s="105">
        <v>58</v>
      </c>
      <c r="O9" s="68">
        <v>31</v>
      </c>
      <c r="P9" s="68">
        <v>3</v>
      </c>
      <c r="Q9" s="68">
        <v>37</v>
      </c>
      <c r="R9" s="96"/>
      <c r="S9" s="96"/>
      <c r="T9" s="106"/>
    </row>
    <row r="10" spans="1:24" s="18" customFormat="1" x14ac:dyDescent="0.45">
      <c r="A10" s="71" t="s">
        <v>136</v>
      </c>
      <c r="B10" s="71" t="s">
        <v>383</v>
      </c>
      <c r="C10" s="45">
        <v>460</v>
      </c>
      <c r="D10" s="73" t="s">
        <v>455</v>
      </c>
      <c r="E10" s="71" t="s">
        <v>236</v>
      </c>
      <c r="F10" s="71">
        <v>5</v>
      </c>
      <c r="G10" s="72">
        <f t="shared" si="0"/>
        <v>136</v>
      </c>
      <c r="H10" s="45">
        <f t="shared" si="1"/>
        <v>275</v>
      </c>
      <c r="I10" s="45">
        <v>72</v>
      </c>
      <c r="J10" s="45">
        <v>7</v>
      </c>
      <c r="K10" s="24">
        <v>49</v>
      </c>
      <c r="L10" s="45">
        <v>158</v>
      </c>
      <c r="M10" s="45">
        <v>12</v>
      </c>
      <c r="N10" s="24">
        <v>53</v>
      </c>
      <c r="O10" s="97">
        <v>45</v>
      </c>
      <c r="P10" s="97">
        <v>6</v>
      </c>
      <c r="Q10" s="97">
        <v>34</v>
      </c>
      <c r="R10" s="9"/>
      <c r="S10" s="9"/>
      <c r="T10" s="12"/>
    </row>
    <row r="11" spans="1:24" s="18" customFormat="1" x14ac:dyDescent="0.45">
      <c r="A11" s="51" t="s">
        <v>126</v>
      </c>
      <c r="B11" s="51" t="s">
        <v>384</v>
      </c>
      <c r="C11" s="55">
        <v>417</v>
      </c>
      <c r="D11" s="58" t="s">
        <v>272</v>
      </c>
      <c r="E11" s="51" t="s">
        <v>104</v>
      </c>
      <c r="F11" s="68">
        <v>6</v>
      </c>
      <c r="G11" s="107">
        <f t="shared" si="0"/>
        <v>133</v>
      </c>
      <c r="H11" s="108">
        <f t="shared" si="1"/>
        <v>279</v>
      </c>
      <c r="I11" s="48">
        <v>99</v>
      </c>
      <c r="J11" s="69">
        <v>13</v>
      </c>
      <c r="K11" s="105">
        <v>43</v>
      </c>
      <c r="L11" s="55">
        <v>132</v>
      </c>
      <c r="M11" s="69">
        <v>8</v>
      </c>
      <c r="N11" s="105">
        <v>57</v>
      </c>
      <c r="O11" s="68">
        <v>48</v>
      </c>
      <c r="P11" s="68">
        <v>7</v>
      </c>
      <c r="Q11" s="68">
        <v>33</v>
      </c>
      <c r="R11" s="96"/>
      <c r="S11" s="96"/>
      <c r="T11" s="106"/>
    </row>
    <row r="12" spans="1:24" s="18" customFormat="1" x14ac:dyDescent="0.45">
      <c r="A12" s="71" t="s">
        <v>106</v>
      </c>
      <c r="B12" s="71" t="s">
        <v>383</v>
      </c>
      <c r="C12" s="45">
        <v>428</v>
      </c>
      <c r="D12" s="73" t="s">
        <v>456</v>
      </c>
      <c r="E12" s="71" t="s">
        <v>248</v>
      </c>
      <c r="F12" s="71">
        <v>7</v>
      </c>
      <c r="G12" s="72">
        <f t="shared" si="0"/>
        <v>129</v>
      </c>
      <c r="H12" s="45">
        <f t="shared" si="1"/>
        <v>298</v>
      </c>
      <c r="I12" s="45">
        <v>131</v>
      </c>
      <c r="J12" s="45">
        <v>19</v>
      </c>
      <c r="K12" s="24">
        <v>37</v>
      </c>
      <c r="L12" s="45">
        <v>134</v>
      </c>
      <c r="M12" s="45">
        <v>9</v>
      </c>
      <c r="N12" s="24">
        <v>56</v>
      </c>
      <c r="O12" s="97">
        <v>33</v>
      </c>
      <c r="P12" s="97">
        <v>4</v>
      </c>
      <c r="Q12" s="97">
        <v>36</v>
      </c>
      <c r="R12" s="9"/>
      <c r="S12" s="9"/>
      <c r="T12" s="12"/>
    </row>
    <row r="13" spans="1:24" s="18" customFormat="1" x14ac:dyDescent="0.45">
      <c r="A13" s="71" t="s">
        <v>113</v>
      </c>
      <c r="B13" s="71" t="s">
        <v>457</v>
      </c>
      <c r="C13" s="45">
        <v>452</v>
      </c>
      <c r="D13" s="73" t="s">
        <v>320</v>
      </c>
      <c r="E13" s="71" t="s">
        <v>0</v>
      </c>
      <c r="F13" s="71">
        <v>8</v>
      </c>
      <c r="G13" s="72">
        <f t="shared" si="0"/>
        <v>115</v>
      </c>
      <c r="H13" s="45">
        <f t="shared" si="1"/>
        <v>103</v>
      </c>
      <c r="I13" s="45">
        <v>34</v>
      </c>
      <c r="J13" s="45">
        <v>2</v>
      </c>
      <c r="K13" s="24">
        <v>54</v>
      </c>
      <c r="L13" s="45">
        <v>69</v>
      </c>
      <c r="M13" s="45">
        <v>4</v>
      </c>
      <c r="N13" s="24">
        <v>61</v>
      </c>
      <c r="O13" s="61"/>
      <c r="P13" s="61"/>
      <c r="Q13" s="61"/>
      <c r="R13" s="9"/>
      <c r="S13" s="9"/>
      <c r="T13" s="12"/>
    </row>
    <row r="14" spans="1:24" s="18" customFormat="1" x14ac:dyDescent="0.45">
      <c r="A14" s="71" t="s">
        <v>101</v>
      </c>
      <c r="B14" s="71" t="s">
        <v>383</v>
      </c>
      <c r="C14" s="45">
        <v>447</v>
      </c>
      <c r="D14" s="73" t="s">
        <v>268</v>
      </c>
      <c r="E14" s="71" t="s">
        <v>236</v>
      </c>
      <c r="F14" s="71">
        <v>9</v>
      </c>
      <c r="G14" s="72">
        <f t="shared" si="0"/>
        <v>113</v>
      </c>
      <c r="H14" s="45">
        <f t="shared" si="1"/>
        <v>118</v>
      </c>
      <c r="I14" s="45">
        <v>47</v>
      </c>
      <c r="J14" s="45">
        <v>3</v>
      </c>
      <c r="K14" s="24">
        <v>53</v>
      </c>
      <c r="L14" s="45">
        <v>71</v>
      </c>
      <c r="M14" s="45">
        <v>5</v>
      </c>
      <c r="N14" s="24">
        <v>60</v>
      </c>
      <c r="O14" s="61"/>
      <c r="P14" s="61"/>
      <c r="Q14" s="61"/>
      <c r="R14" s="9"/>
      <c r="S14" s="9"/>
      <c r="T14" s="12"/>
    </row>
    <row r="15" spans="1:24" s="18" customFormat="1" x14ac:dyDescent="0.45">
      <c r="A15" s="71" t="s">
        <v>125</v>
      </c>
      <c r="B15" s="71" t="s">
        <v>457</v>
      </c>
      <c r="C15" s="45" t="s">
        <v>458</v>
      </c>
      <c r="D15" s="73" t="s">
        <v>324</v>
      </c>
      <c r="E15" s="71" t="s">
        <v>248</v>
      </c>
      <c r="F15" s="71">
        <v>10</v>
      </c>
      <c r="G15" s="72">
        <f t="shared" si="0"/>
        <v>105</v>
      </c>
      <c r="H15" s="45">
        <f t="shared" si="1"/>
        <v>476</v>
      </c>
      <c r="I15" s="45">
        <v>131</v>
      </c>
      <c r="J15" s="45">
        <v>18</v>
      </c>
      <c r="K15" s="24">
        <v>38</v>
      </c>
      <c r="L15" s="45">
        <v>276</v>
      </c>
      <c r="M15" s="45">
        <v>29</v>
      </c>
      <c r="N15" s="24">
        <v>36</v>
      </c>
      <c r="O15" s="97">
        <v>69</v>
      </c>
      <c r="P15" s="97">
        <v>9</v>
      </c>
      <c r="Q15" s="97">
        <v>31</v>
      </c>
      <c r="R15" s="9"/>
      <c r="S15" s="9"/>
      <c r="T15" s="12"/>
    </row>
    <row r="16" spans="1:24" s="18" customFormat="1" x14ac:dyDescent="0.45">
      <c r="A16" s="71" t="s">
        <v>134</v>
      </c>
      <c r="B16" s="71" t="s">
        <v>396</v>
      </c>
      <c r="C16" s="45">
        <v>392</v>
      </c>
      <c r="D16" s="73" t="s">
        <v>459</v>
      </c>
      <c r="E16" s="71" t="s">
        <v>249</v>
      </c>
      <c r="F16" s="71">
        <v>11</v>
      </c>
      <c r="G16" s="72">
        <f t="shared" si="0"/>
        <v>104</v>
      </c>
      <c r="H16" s="45">
        <f t="shared" si="1"/>
        <v>443</v>
      </c>
      <c r="I16" s="45">
        <v>163</v>
      </c>
      <c r="J16" s="45">
        <v>29</v>
      </c>
      <c r="K16" s="24">
        <v>27</v>
      </c>
      <c r="L16" s="45">
        <v>222</v>
      </c>
      <c r="M16" s="45">
        <v>20</v>
      </c>
      <c r="N16" s="24">
        <v>45</v>
      </c>
      <c r="O16" s="97">
        <v>58</v>
      </c>
      <c r="P16" s="97">
        <v>8</v>
      </c>
      <c r="Q16" s="97">
        <v>32</v>
      </c>
      <c r="R16" s="9"/>
      <c r="S16" s="9"/>
      <c r="T16" s="12"/>
    </row>
    <row r="17" spans="1:20" s="18" customFormat="1" x14ac:dyDescent="0.45">
      <c r="A17" s="71" t="s">
        <v>115</v>
      </c>
      <c r="B17" s="71" t="s">
        <v>383</v>
      </c>
      <c r="C17" s="45">
        <v>459</v>
      </c>
      <c r="D17" s="73" t="s">
        <v>321</v>
      </c>
      <c r="E17" s="71" t="s">
        <v>116</v>
      </c>
      <c r="F17" s="71">
        <v>12</v>
      </c>
      <c r="G17" s="72">
        <f t="shared" si="0"/>
        <v>103</v>
      </c>
      <c r="H17" s="45">
        <f t="shared" si="1"/>
        <v>219</v>
      </c>
      <c r="I17" s="45">
        <v>57</v>
      </c>
      <c r="J17" s="45">
        <v>5</v>
      </c>
      <c r="K17" s="24">
        <v>51</v>
      </c>
      <c r="L17" s="45">
        <v>162</v>
      </c>
      <c r="M17" s="45">
        <v>13</v>
      </c>
      <c r="N17" s="24">
        <v>52</v>
      </c>
      <c r="O17" s="61"/>
      <c r="P17" s="61"/>
      <c r="Q17" s="61"/>
      <c r="R17" s="9"/>
      <c r="S17" s="9"/>
      <c r="T17" s="12"/>
    </row>
    <row r="18" spans="1:20" s="18" customFormat="1" x14ac:dyDescent="0.45">
      <c r="A18" s="16" t="s">
        <v>124</v>
      </c>
      <c r="B18" s="16" t="s">
        <v>460</v>
      </c>
      <c r="C18" s="23">
        <v>416</v>
      </c>
      <c r="D18" s="60" t="s">
        <v>461</v>
      </c>
      <c r="E18" s="16" t="s">
        <v>236</v>
      </c>
      <c r="F18" s="71">
        <v>13</v>
      </c>
      <c r="G18" s="59">
        <f t="shared" si="0"/>
        <v>98</v>
      </c>
      <c r="H18" s="22">
        <f t="shared" si="1"/>
        <v>493</v>
      </c>
      <c r="I18" s="43">
        <v>160</v>
      </c>
      <c r="J18" s="45">
        <v>26</v>
      </c>
      <c r="K18" s="24">
        <v>30</v>
      </c>
      <c r="L18" s="23">
        <v>250</v>
      </c>
      <c r="M18" s="45">
        <v>26</v>
      </c>
      <c r="N18" s="24">
        <v>39</v>
      </c>
      <c r="O18" s="97">
        <v>83</v>
      </c>
      <c r="P18" s="97">
        <v>11</v>
      </c>
      <c r="Q18" s="97">
        <v>29</v>
      </c>
      <c r="R18" s="9"/>
      <c r="S18" s="9"/>
      <c r="T18" s="12"/>
    </row>
    <row r="19" spans="1:20" s="18" customFormat="1" x14ac:dyDescent="0.45">
      <c r="A19" s="16" t="s">
        <v>139</v>
      </c>
      <c r="B19" s="16" t="s">
        <v>384</v>
      </c>
      <c r="C19" s="23">
        <v>473</v>
      </c>
      <c r="D19" s="60" t="s">
        <v>271</v>
      </c>
      <c r="E19" s="16" t="s">
        <v>141</v>
      </c>
      <c r="F19" s="71">
        <v>14</v>
      </c>
      <c r="G19" s="59">
        <f t="shared" si="0"/>
        <v>95</v>
      </c>
      <c r="H19" s="22">
        <f t="shared" si="1"/>
        <v>260</v>
      </c>
      <c r="I19" s="43">
        <v>95</v>
      </c>
      <c r="J19" s="45">
        <v>12</v>
      </c>
      <c r="K19" s="24">
        <v>44</v>
      </c>
      <c r="L19" s="23">
        <v>165</v>
      </c>
      <c r="M19" s="45">
        <v>14</v>
      </c>
      <c r="N19" s="24">
        <v>51</v>
      </c>
      <c r="O19" s="61"/>
      <c r="P19" s="61"/>
      <c r="Q19" s="61"/>
      <c r="R19" s="9"/>
      <c r="S19" s="9"/>
      <c r="T19" s="12"/>
    </row>
    <row r="20" spans="1:20" s="18" customFormat="1" x14ac:dyDescent="0.45">
      <c r="A20" s="71" t="s">
        <v>109</v>
      </c>
      <c r="B20" s="71" t="s">
        <v>396</v>
      </c>
      <c r="C20" s="45">
        <v>454</v>
      </c>
      <c r="D20" s="73" t="s">
        <v>462</v>
      </c>
      <c r="E20" s="71" t="s">
        <v>0</v>
      </c>
      <c r="F20" s="71">
        <v>15</v>
      </c>
      <c r="G20" s="72">
        <f t="shared" si="0"/>
        <v>94</v>
      </c>
      <c r="H20" s="45">
        <f t="shared" si="1"/>
        <v>212</v>
      </c>
      <c r="I20" s="45">
        <v>155</v>
      </c>
      <c r="J20" s="45">
        <v>25</v>
      </c>
      <c r="K20" s="24">
        <v>31</v>
      </c>
      <c r="L20" s="45">
        <v>57</v>
      </c>
      <c r="M20" s="45">
        <v>2</v>
      </c>
      <c r="N20" s="24">
        <v>63</v>
      </c>
      <c r="O20" s="61"/>
      <c r="P20" s="61"/>
      <c r="Q20" s="61"/>
      <c r="R20" s="9"/>
      <c r="S20" s="9"/>
      <c r="T20" s="12"/>
    </row>
    <row r="21" spans="1:20" s="18" customFormat="1" x14ac:dyDescent="0.45">
      <c r="A21" s="16" t="s">
        <v>135</v>
      </c>
      <c r="B21" s="16" t="s">
        <v>384</v>
      </c>
      <c r="C21" s="23">
        <v>453</v>
      </c>
      <c r="D21" s="60" t="s">
        <v>443</v>
      </c>
      <c r="E21" s="16" t="s">
        <v>110</v>
      </c>
      <c r="F21" s="71">
        <v>16</v>
      </c>
      <c r="G21" s="59">
        <f t="shared" si="0"/>
        <v>94</v>
      </c>
      <c r="H21" s="22">
        <f t="shared" si="1"/>
        <v>277</v>
      </c>
      <c r="I21" s="43">
        <v>90</v>
      </c>
      <c r="J21" s="45">
        <v>10</v>
      </c>
      <c r="K21" s="24">
        <v>46</v>
      </c>
      <c r="L21" s="23">
        <v>187</v>
      </c>
      <c r="M21" s="45">
        <v>17</v>
      </c>
      <c r="N21" s="24">
        <v>48</v>
      </c>
      <c r="O21" s="61"/>
      <c r="P21" s="61"/>
      <c r="Q21" s="61"/>
      <c r="R21" s="9"/>
      <c r="S21" s="9"/>
      <c r="T21" s="12"/>
    </row>
    <row r="22" spans="1:20" s="18" customFormat="1" x14ac:dyDescent="0.45">
      <c r="A22" s="71" t="s">
        <v>127</v>
      </c>
      <c r="B22" s="71" t="s">
        <v>383</v>
      </c>
      <c r="C22" s="45">
        <v>449</v>
      </c>
      <c r="D22" s="73" t="s">
        <v>397</v>
      </c>
      <c r="E22" s="71" t="s">
        <v>246</v>
      </c>
      <c r="F22" s="71">
        <v>17</v>
      </c>
      <c r="G22" s="72">
        <f t="shared" si="0"/>
        <v>92</v>
      </c>
      <c r="H22" s="45">
        <f t="shared" si="1"/>
        <v>294</v>
      </c>
      <c r="I22" s="45">
        <v>94</v>
      </c>
      <c r="J22" s="45">
        <v>11</v>
      </c>
      <c r="K22" s="24">
        <v>45</v>
      </c>
      <c r="L22" s="45">
        <v>200</v>
      </c>
      <c r="M22" s="45">
        <v>18</v>
      </c>
      <c r="N22" s="24">
        <v>47</v>
      </c>
      <c r="O22" s="61"/>
      <c r="P22" s="61"/>
      <c r="Q22" s="61"/>
      <c r="R22" s="9"/>
      <c r="S22" s="9"/>
      <c r="T22" s="12"/>
    </row>
    <row r="23" spans="1:20" s="18" customFormat="1" x14ac:dyDescent="0.45">
      <c r="A23" s="16" t="s">
        <v>117</v>
      </c>
      <c r="B23" s="16" t="s">
        <v>460</v>
      </c>
      <c r="C23" s="23">
        <v>442</v>
      </c>
      <c r="D23" s="60" t="s">
        <v>273</v>
      </c>
      <c r="E23" s="16" t="s">
        <v>123</v>
      </c>
      <c r="F23" s="71">
        <v>18</v>
      </c>
      <c r="G23" s="59">
        <f t="shared" si="0"/>
        <v>89</v>
      </c>
      <c r="H23" s="22">
        <f t="shared" si="1"/>
        <v>283</v>
      </c>
      <c r="I23" s="43">
        <v>114</v>
      </c>
      <c r="J23" s="45">
        <v>16</v>
      </c>
      <c r="K23" s="24">
        <v>40</v>
      </c>
      <c r="L23" s="23">
        <v>169</v>
      </c>
      <c r="M23" s="45">
        <v>16</v>
      </c>
      <c r="N23" s="24">
        <v>49</v>
      </c>
      <c r="O23" s="61"/>
      <c r="P23" s="61"/>
      <c r="Q23" s="61"/>
      <c r="R23" s="9"/>
      <c r="S23" s="9"/>
      <c r="T23" s="12"/>
    </row>
    <row r="24" spans="1:20" s="18" customFormat="1" x14ac:dyDescent="0.45">
      <c r="A24" s="16" t="s">
        <v>70</v>
      </c>
      <c r="B24" s="16" t="s">
        <v>442</v>
      </c>
      <c r="C24" s="23">
        <v>331</v>
      </c>
      <c r="D24" s="60" t="s">
        <v>444</v>
      </c>
      <c r="E24" s="16" t="s">
        <v>235</v>
      </c>
      <c r="F24" s="71">
        <v>19</v>
      </c>
      <c r="G24" s="59">
        <f t="shared" si="0"/>
        <v>88</v>
      </c>
      <c r="H24" s="22">
        <f t="shared" si="1"/>
        <v>282</v>
      </c>
      <c r="I24" s="43">
        <v>135</v>
      </c>
      <c r="J24" s="45">
        <v>22</v>
      </c>
      <c r="K24" s="24">
        <v>34</v>
      </c>
      <c r="L24" s="23">
        <v>147</v>
      </c>
      <c r="M24" s="45">
        <v>11</v>
      </c>
      <c r="N24" s="24">
        <v>54</v>
      </c>
      <c r="O24" s="61"/>
      <c r="P24" s="61"/>
      <c r="Q24" s="61"/>
      <c r="R24" s="9"/>
      <c r="S24" s="9"/>
      <c r="T24" s="12"/>
    </row>
    <row r="25" spans="1:20" s="18" customFormat="1" x14ac:dyDescent="0.45">
      <c r="A25" s="71" t="s">
        <v>112</v>
      </c>
      <c r="B25" s="71" t="s">
        <v>383</v>
      </c>
      <c r="C25" s="45">
        <v>451</v>
      </c>
      <c r="D25" s="73" t="s">
        <v>398</v>
      </c>
      <c r="E25" s="71" t="s">
        <v>100</v>
      </c>
      <c r="F25" s="71">
        <v>20</v>
      </c>
      <c r="G25" s="72">
        <f t="shared" si="0"/>
        <v>87</v>
      </c>
      <c r="H25" s="45">
        <f t="shared" si="1"/>
        <v>549</v>
      </c>
      <c r="I25" s="45">
        <v>151</v>
      </c>
      <c r="J25" s="45">
        <v>24</v>
      </c>
      <c r="K25" s="24">
        <v>32</v>
      </c>
      <c r="L25" s="45">
        <v>295</v>
      </c>
      <c r="M25" s="45">
        <v>34</v>
      </c>
      <c r="N25" s="24">
        <v>31</v>
      </c>
      <c r="O25" s="97">
        <v>103</v>
      </c>
      <c r="P25" s="97">
        <v>15</v>
      </c>
      <c r="Q25" s="97">
        <v>24</v>
      </c>
      <c r="R25" s="9"/>
      <c r="S25" s="9"/>
      <c r="T25" s="12"/>
    </row>
    <row r="26" spans="1:20" s="18" customFormat="1" x14ac:dyDescent="0.45">
      <c r="A26" s="71" t="s">
        <v>143</v>
      </c>
      <c r="B26" s="71" t="s">
        <v>457</v>
      </c>
      <c r="C26" s="45">
        <v>421</v>
      </c>
      <c r="D26" s="73" t="s">
        <v>326</v>
      </c>
      <c r="E26" s="71" t="s">
        <v>108</v>
      </c>
      <c r="F26" s="71">
        <v>21</v>
      </c>
      <c r="G26" s="72">
        <f t="shared" si="0"/>
        <v>87</v>
      </c>
      <c r="H26" s="45">
        <f t="shared" si="1"/>
        <v>552</v>
      </c>
      <c r="I26" s="45">
        <v>182</v>
      </c>
      <c r="J26" s="45">
        <v>32</v>
      </c>
      <c r="K26" s="24">
        <v>24</v>
      </c>
      <c r="L26" s="45">
        <v>291</v>
      </c>
      <c r="M26" s="45">
        <v>32</v>
      </c>
      <c r="N26" s="24">
        <v>33</v>
      </c>
      <c r="O26" s="97">
        <v>79</v>
      </c>
      <c r="P26" s="97">
        <v>10</v>
      </c>
      <c r="Q26" s="97">
        <v>30</v>
      </c>
      <c r="R26" s="9"/>
      <c r="S26" s="9"/>
      <c r="T26" s="12"/>
    </row>
    <row r="27" spans="1:20" s="18" customFormat="1" x14ac:dyDescent="0.45">
      <c r="A27" s="16" t="s">
        <v>150</v>
      </c>
      <c r="B27" s="16" t="s">
        <v>442</v>
      </c>
      <c r="C27" s="23">
        <v>406</v>
      </c>
      <c r="D27" s="60" t="s">
        <v>274</v>
      </c>
      <c r="E27" s="16" t="s">
        <v>123</v>
      </c>
      <c r="F27" s="71">
        <v>22</v>
      </c>
      <c r="G27" s="59">
        <f t="shared" si="0"/>
        <v>85</v>
      </c>
      <c r="H27" s="22">
        <f t="shared" si="1"/>
        <v>303</v>
      </c>
      <c r="I27" s="43">
        <v>134</v>
      </c>
      <c r="J27" s="45">
        <v>21</v>
      </c>
      <c r="K27" s="24">
        <v>35</v>
      </c>
      <c r="L27" s="23">
        <v>169</v>
      </c>
      <c r="M27" s="45">
        <v>15</v>
      </c>
      <c r="N27" s="24">
        <v>50</v>
      </c>
      <c r="O27" s="61"/>
      <c r="P27" s="61"/>
      <c r="Q27" s="61"/>
      <c r="R27" s="9"/>
      <c r="S27" s="9"/>
      <c r="T27" s="12"/>
    </row>
    <row r="28" spans="1:20" s="18" customFormat="1" x14ac:dyDescent="0.45">
      <c r="A28" s="71" t="s">
        <v>61</v>
      </c>
      <c r="B28" s="71" t="s">
        <v>396</v>
      </c>
      <c r="C28" s="45">
        <v>250</v>
      </c>
      <c r="D28" s="73" t="s">
        <v>463</v>
      </c>
      <c r="E28" s="71" t="s">
        <v>250</v>
      </c>
      <c r="F28" s="71">
        <v>23</v>
      </c>
      <c r="G28" s="72">
        <f t="shared" si="0"/>
        <v>85</v>
      </c>
      <c r="H28" s="45">
        <f t="shared" si="1"/>
        <v>543</v>
      </c>
      <c r="I28" s="45">
        <v>192</v>
      </c>
      <c r="J28" s="45">
        <v>35</v>
      </c>
      <c r="K28" s="24">
        <v>21</v>
      </c>
      <c r="L28" s="45">
        <v>243</v>
      </c>
      <c r="M28" s="45">
        <v>24</v>
      </c>
      <c r="N28" s="24">
        <v>41</v>
      </c>
      <c r="O28" s="97">
        <v>108</v>
      </c>
      <c r="P28" s="97">
        <v>17</v>
      </c>
      <c r="Q28" s="97">
        <v>23</v>
      </c>
      <c r="R28" s="9"/>
      <c r="S28" s="9"/>
      <c r="T28" s="12"/>
    </row>
    <row r="29" spans="1:20" s="18" customFormat="1" x14ac:dyDescent="0.45">
      <c r="A29" s="71" t="s">
        <v>130</v>
      </c>
      <c r="B29" s="71" t="s">
        <v>457</v>
      </c>
      <c r="C29" s="45">
        <v>214</v>
      </c>
      <c r="D29" s="73" t="s">
        <v>464</v>
      </c>
      <c r="E29" s="71" t="s">
        <v>100</v>
      </c>
      <c r="F29" s="71">
        <v>24</v>
      </c>
      <c r="G29" s="72">
        <f t="shared" si="0"/>
        <v>85</v>
      </c>
      <c r="H29" s="45">
        <f t="shared" si="1"/>
        <v>557</v>
      </c>
      <c r="I29" s="45">
        <v>147</v>
      </c>
      <c r="J29" s="45">
        <v>23</v>
      </c>
      <c r="K29" s="24">
        <v>33</v>
      </c>
      <c r="L29" s="45">
        <v>259</v>
      </c>
      <c r="M29" s="45">
        <v>28</v>
      </c>
      <c r="N29" s="24">
        <v>37</v>
      </c>
      <c r="O29" s="97">
        <v>151</v>
      </c>
      <c r="P29" s="97">
        <v>25</v>
      </c>
      <c r="Q29" s="97">
        <v>15</v>
      </c>
      <c r="R29" s="9"/>
      <c r="S29" s="9"/>
      <c r="T29" s="12"/>
    </row>
    <row r="30" spans="1:20" s="18" customFormat="1" x14ac:dyDescent="0.45">
      <c r="A30" s="71" t="s">
        <v>147</v>
      </c>
      <c r="B30" s="71" t="s">
        <v>396</v>
      </c>
      <c r="C30" s="45">
        <v>443</v>
      </c>
      <c r="D30" s="73" t="s">
        <v>399</v>
      </c>
      <c r="E30" s="71" t="s">
        <v>247</v>
      </c>
      <c r="F30" s="71">
        <v>25</v>
      </c>
      <c r="G30" s="72">
        <f t="shared" si="0"/>
        <v>83</v>
      </c>
      <c r="H30" s="45">
        <f t="shared" si="1"/>
        <v>352</v>
      </c>
      <c r="I30" s="45">
        <v>127</v>
      </c>
      <c r="J30" s="45">
        <v>17</v>
      </c>
      <c r="K30" s="24">
        <v>39</v>
      </c>
      <c r="L30" s="45">
        <v>225</v>
      </c>
      <c r="M30" s="45">
        <v>21</v>
      </c>
      <c r="N30" s="24">
        <v>44</v>
      </c>
      <c r="O30" s="61"/>
      <c r="P30" s="61"/>
      <c r="Q30" s="61"/>
      <c r="R30" s="9"/>
      <c r="S30" s="9"/>
      <c r="T30" s="12"/>
    </row>
    <row r="31" spans="1:20" s="18" customFormat="1" ht="18" customHeight="1" x14ac:dyDescent="0.45">
      <c r="A31" s="71" t="s">
        <v>103</v>
      </c>
      <c r="B31" s="71" t="s">
        <v>383</v>
      </c>
      <c r="C31" s="45" t="s">
        <v>390</v>
      </c>
      <c r="D31" s="73" t="s">
        <v>270</v>
      </c>
      <c r="E31" s="71" t="s">
        <v>144</v>
      </c>
      <c r="F31" s="71">
        <v>26</v>
      </c>
      <c r="G31" s="72">
        <f t="shared" si="0"/>
        <v>82</v>
      </c>
      <c r="H31" s="45">
        <f t="shared" si="1"/>
        <v>624</v>
      </c>
      <c r="I31" s="45">
        <v>285</v>
      </c>
      <c r="J31" s="45">
        <v>44</v>
      </c>
      <c r="K31" s="24">
        <v>12</v>
      </c>
      <c r="L31" s="45">
        <v>238</v>
      </c>
      <c r="M31" s="45">
        <v>22</v>
      </c>
      <c r="N31" s="24">
        <v>43</v>
      </c>
      <c r="O31" s="97">
        <v>101</v>
      </c>
      <c r="P31" s="97">
        <v>13</v>
      </c>
      <c r="Q31" s="97">
        <v>27</v>
      </c>
      <c r="R31" s="9"/>
      <c r="S31" s="9"/>
      <c r="T31" s="12"/>
    </row>
    <row r="32" spans="1:20" s="18" customFormat="1" x14ac:dyDescent="0.45">
      <c r="A32" s="71" t="s">
        <v>120</v>
      </c>
      <c r="B32" s="71" t="s">
        <v>396</v>
      </c>
      <c r="C32" s="45">
        <v>424</v>
      </c>
      <c r="D32" s="73" t="s">
        <v>416</v>
      </c>
      <c r="E32" s="71" t="s">
        <v>0</v>
      </c>
      <c r="F32" s="71">
        <v>27</v>
      </c>
      <c r="G32" s="72">
        <f t="shared" si="0"/>
        <v>81</v>
      </c>
      <c r="H32" s="45">
        <f t="shared" si="1"/>
        <v>361</v>
      </c>
      <c r="I32" s="45">
        <v>76</v>
      </c>
      <c r="J32" s="45">
        <v>9</v>
      </c>
      <c r="K32" s="24">
        <v>47</v>
      </c>
      <c r="L32" s="45">
        <v>285</v>
      </c>
      <c r="M32" s="45">
        <v>31</v>
      </c>
      <c r="N32" s="24">
        <v>34</v>
      </c>
      <c r="O32" s="61"/>
      <c r="P32" s="61"/>
      <c r="Q32" s="61"/>
      <c r="R32" s="9"/>
      <c r="S32" s="9"/>
      <c r="T32" s="12"/>
    </row>
    <row r="33" spans="1:20" s="18" customFormat="1" x14ac:dyDescent="0.45">
      <c r="A33" s="71" t="s">
        <v>45</v>
      </c>
      <c r="B33" s="71" t="s">
        <v>396</v>
      </c>
      <c r="C33" s="45">
        <v>474</v>
      </c>
      <c r="D33" s="73" t="s">
        <v>322</v>
      </c>
      <c r="E33" s="71" t="s">
        <v>141</v>
      </c>
      <c r="F33" s="71">
        <v>28</v>
      </c>
      <c r="G33" s="72">
        <f t="shared" si="0"/>
        <v>80</v>
      </c>
      <c r="H33" s="45">
        <f t="shared" si="1"/>
        <v>318</v>
      </c>
      <c r="I33" s="45">
        <v>179</v>
      </c>
      <c r="J33" s="45">
        <v>31</v>
      </c>
      <c r="K33" s="24">
        <v>25</v>
      </c>
      <c r="L33" s="45">
        <v>139</v>
      </c>
      <c r="M33" s="45">
        <v>10</v>
      </c>
      <c r="N33" s="24">
        <v>55</v>
      </c>
      <c r="O33" s="61"/>
      <c r="P33" s="61"/>
      <c r="Q33" s="61"/>
      <c r="R33" s="9"/>
      <c r="S33" s="9"/>
      <c r="T33" s="12"/>
    </row>
    <row r="34" spans="1:20" s="18" customFormat="1" x14ac:dyDescent="0.45">
      <c r="A34" s="71" t="s">
        <v>118</v>
      </c>
      <c r="B34" s="71" t="s">
        <v>396</v>
      </c>
      <c r="C34" s="45">
        <v>475</v>
      </c>
      <c r="D34" s="73" t="s">
        <v>465</v>
      </c>
      <c r="E34" s="71" t="s">
        <v>141</v>
      </c>
      <c r="F34" s="71">
        <v>29</v>
      </c>
      <c r="G34" s="72">
        <f t="shared" si="0"/>
        <v>80</v>
      </c>
      <c r="H34" s="45">
        <f t="shared" si="1"/>
        <v>365</v>
      </c>
      <c r="I34" s="45">
        <v>107</v>
      </c>
      <c r="J34" s="45">
        <v>14</v>
      </c>
      <c r="K34" s="24">
        <v>42</v>
      </c>
      <c r="L34" s="45">
        <v>258</v>
      </c>
      <c r="M34" s="45">
        <v>27</v>
      </c>
      <c r="N34" s="24">
        <v>38</v>
      </c>
      <c r="O34" s="61"/>
      <c r="P34" s="61"/>
      <c r="Q34" s="61"/>
      <c r="R34" s="9"/>
      <c r="S34" s="9"/>
      <c r="T34" s="12"/>
    </row>
    <row r="35" spans="1:20" s="18" customFormat="1" x14ac:dyDescent="0.45">
      <c r="A35" s="71" t="s">
        <v>140</v>
      </c>
      <c r="B35" s="71" t="s">
        <v>396</v>
      </c>
      <c r="C35" s="45">
        <v>393</v>
      </c>
      <c r="D35" s="73" t="s">
        <v>400</v>
      </c>
      <c r="E35" s="71" t="s">
        <v>111</v>
      </c>
      <c r="F35" s="71">
        <v>30</v>
      </c>
      <c r="G35" s="72">
        <f t="shared" si="0"/>
        <v>78</v>
      </c>
      <c r="H35" s="45">
        <f t="shared" si="1"/>
        <v>371</v>
      </c>
      <c r="I35" s="45">
        <v>133</v>
      </c>
      <c r="J35" s="45">
        <v>20</v>
      </c>
      <c r="K35" s="24">
        <v>36</v>
      </c>
      <c r="L35" s="45">
        <v>238</v>
      </c>
      <c r="M35" s="45">
        <v>23</v>
      </c>
      <c r="N35" s="24">
        <v>42</v>
      </c>
      <c r="O35" s="61"/>
      <c r="P35" s="61"/>
      <c r="Q35" s="61"/>
      <c r="R35" s="9"/>
      <c r="S35" s="9"/>
      <c r="T35" s="12"/>
    </row>
    <row r="36" spans="1:20" s="18" customFormat="1" x14ac:dyDescent="0.45">
      <c r="A36" s="16" t="s">
        <v>121</v>
      </c>
      <c r="B36" s="16" t="s">
        <v>384</v>
      </c>
      <c r="C36" s="23">
        <v>444</v>
      </c>
      <c r="D36" s="60" t="s">
        <v>276</v>
      </c>
      <c r="E36" s="16" t="s">
        <v>146</v>
      </c>
      <c r="F36" s="71">
        <v>31</v>
      </c>
      <c r="G36" s="59">
        <f t="shared" si="0"/>
        <v>77</v>
      </c>
      <c r="H36" s="22">
        <f t="shared" si="1"/>
        <v>592</v>
      </c>
      <c r="I36" s="43">
        <v>190</v>
      </c>
      <c r="J36" s="45">
        <v>34</v>
      </c>
      <c r="K36" s="24">
        <v>22</v>
      </c>
      <c r="L36" s="23">
        <v>278</v>
      </c>
      <c r="M36" s="45">
        <v>30</v>
      </c>
      <c r="N36" s="24">
        <v>35</v>
      </c>
      <c r="O36" s="97">
        <v>124</v>
      </c>
      <c r="P36" s="97">
        <v>20</v>
      </c>
      <c r="Q36" s="97">
        <v>20</v>
      </c>
      <c r="R36" s="9"/>
      <c r="S36" s="9"/>
      <c r="T36" s="12"/>
    </row>
    <row r="37" spans="1:20" s="18" customFormat="1" x14ac:dyDescent="0.45">
      <c r="A37" s="16" t="s">
        <v>137</v>
      </c>
      <c r="B37" s="16" t="s">
        <v>384</v>
      </c>
      <c r="C37" s="23">
        <v>469</v>
      </c>
      <c r="D37" s="60" t="s">
        <v>466</v>
      </c>
      <c r="E37" s="16" t="s">
        <v>131</v>
      </c>
      <c r="F37" s="71">
        <v>32</v>
      </c>
      <c r="G37" s="59">
        <f t="shared" si="0"/>
        <v>77</v>
      </c>
      <c r="H37" s="22">
        <f t="shared" si="1"/>
        <v>597</v>
      </c>
      <c r="I37" s="43">
        <v>178</v>
      </c>
      <c r="J37" s="45">
        <v>30</v>
      </c>
      <c r="K37" s="24">
        <v>26</v>
      </c>
      <c r="L37" s="23">
        <v>293</v>
      </c>
      <c r="M37" s="45">
        <v>33</v>
      </c>
      <c r="N37" s="24">
        <v>32</v>
      </c>
      <c r="O37" s="97">
        <v>126</v>
      </c>
      <c r="P37" s="97">
        <v>21</v>
      </c>
      <c r="Q37" s="97">
        <v>19</v>
      </c>
      <c r="R37" s="9"/>
      <c r="S37" s="9"/>
      <c r="T37" s="12"/>
    </row>
    <row r="38" spans="1:20" s="18" customFormat="1" x14ac:dyDescent="0.45">
      <c r="A38" s="71" t="s">
        <v>128</v>
      </c>
      <c r="B38" s="71" t="s">
        <v>383</v>
      </c>
      <c r="C38" s="45">
        <v>464</v>
      </c>
      <c r="D38" s="73" t="s">
        <v>401</v>
      </c>
      <c r="E38" s="71" t="s">
        <v>100</v>
      </c>
      <c r="F38" s="71">
        <v>33</v>
      </c>
      <c r="G38" s="72">
        <f t="shared" ref="G38:G69" si="2">K38+N38+Q38+T38</f>
        <v>75</v>
      </c>
      <c r="H38" s="45">
        <f t="shared" ref="H38:H69" si="3">I38+L38+O38+R38</f>
        <v>599</v>
      </c>
      <c r="I38" s="45">
        <v>161</v>
      </c>
      <c r="J38" s="45">
        <v>28</v>
      </c>
      <c r="K38" s="24">
        <v>28</v>
      </c>
      <c r="L38" s="45">
        <v>306</v>
      </c>
      <c r="M38" s="45">
        <v>36</v>
      </c>
      <c r="N38" s="24">
        <v>29</v>
      </c>
      <c r="O38" s="97">
        <v>132</v>
      </c>
      <c r="P38" s="97">
        <v>22</v>
      </c>
      <c r="Q38" s="97">
        <v>18</v>
      </c>
      <c r="R38" s="9"/>
      <c r="S38" s="9"/>
      <c r="T38" s="12"/>
    </row>
    <row r="39" spans="1:20" s="18" customFormat="1" x14ac:dyDescent="0.45">
      <c r="A39" s="16" t="s">
        <v>237</v>
      </c>
      <c r="B39" s="16" t="s">
        <v>442</v>
      </c>
      <c r="C39" s="23" t="s">
        <v>391</v>
      </c>
      <c r="D39" s="60" t="s">
        <v>467</v>
      </c>
      <c r="E39" s="16" t="s">
        <v>149</v>
      </c>
      <c r="F39" s="71">
        <v>34</v>
      </c>
      <c r="G39" s="59">
        <f t="shared" si="2"/>
        <v>71</v>
      </c>
      <c r="H39" s="22">
        <f t="shared" si="3"/>
        <v>644</v>
      </c>
      <c r="I39" s="43">
        <v>224</v>
      </c>
      <c r="J39" s="45">
        <v>37</v>
      </c>
      <c r="K39" s="24">
        <v>19</v>
      </c>
      <c r="L39" s="23">
        <v>305</v>
      </c>
      <c r="M39" s="45">
        <v>35</v>
      </c>
      <c r="N39" s="24">
        <v>30</v>
      </c>
      <c r="O39" s="97">
        <v>115</v>
      </c>
      <c r="P39" s="97">
        <v>18</v>
      </c>
      <c r="Q39" s="97">
        <v>22</v>
      </c>
      <c r="R39" s="9"/>
      <c r="S39" s="9"/>
      <c r="T39" s="12"/>
    </row>
    <row r="40" spans="1:20" s="18" customFormat="1" x14ac:dyDescent="0.45">
      <c r="A40" s="16" t="s">
        <v>142</v>
      </c>
      <c r="B40" s="16" t="s">
        <v>442</v>
      </c>
      <c r="C40" s="23">
        <v>441</v>
      </c>
      <c r="D40" s="60" t="s">
        <v>445</v>
      </c>
      <c r="E40" s="16" t="s">
        <v>123</v>
      </c>
      <c r="F40" s="71">
        <v>35</v>
      </c>
      <c r="G40" s="59">
        <f t="shared" si="2"/>
        <v>69</v>
      </c>
      <c r="H40" s="22">
        <f t="shared" si="3"/>
        <v>402</v>
      </c>
      <c r="I40" s="43">
        <v>182</v>
      </c>
      <c r="J40" s="45">
        <v>33</v>
      </c>
      <c r="K40" s="24">
        <v>23</v>
      </c>
      <c r="L40" s="23">
        <v>220</v>
      </c>
      <c r="M40" s="45">
        <v>19</v>
      </c>
      <c r="N40" s="24">
        <v>46</v>
      </c>
      <c r="O40" s="61"/>
      <c r="P40" s="61"/>
      <c r="Q40" s="61"/>
      <c r="R40" s="9"/>
      <c r="S40" s="9"/>
      <c r="T40" s="12"/>
    </row>
    <row r="41" spans="1:20" s="18" customFormat="1" x14ac:dyDescent="0.45">
      <c r="A41" s="71" t="s">
        <v>148</v>
      </c>
      <c r="B41" s="71" t="s">
        <v>396</v>
      </c>
      <c r="C41" s="45">
        <v>412</v>
      </c>
      <c r="D41" s="73" t="s">
        <v>468</v>
      </c>
      <c r="E41" s="71" t="s">
        <v>1</v>
      </c>
      <c r="F41" s="71">
        <v>36</v>
      </c>
      <c r="G41" s="72">
        <f t="shared" si="2"/>
        <v>69</v>
      </c>
      <c r="H41" s="45">
        <f t="shared" si="3"/>
        <v>404</v>
      </c>
      <c r="I41" s="45">
        <v>160</v>
      </c>
      <c r="J41" s="45">
        <v>27</v>
      </c>
      <c r="K41" s="24">
        <v>29</v>
      </c>
      <c r="L41" s="45">
        <v>244</v>
      </c>
      <c r="M41" s="45">
        <v>25</v>
      </c>
      <c r="N41" s="24">
        <v>40</v>
      </c>
      <c r="O41" s="61"/>
      <c r="P41" s="61"/>
      <c r="Q41" s="61"/>
      <c r="R41" s="9"/>
      <c r="S41" s="9"/>
      <c r="T41" s="12"/>
    </row>
    <row r="42" spans="1:20" s="18" customFormat="1" x14ac:dyDescent="0.45">
      <c r="A42" s="71" t="s">
        <v>256</v>
      </c>
      <c r="B42" s="71" t="s">
        <v>396</v>
      </c>
      <c r="C42" s="45">
        <v>409</v>
      </c>
      <c r="D42" s="73" t="s">
        <v>469</v>
      </c>
      <c r="E42" s="71" t="s">
        <v>4</v>
      </c>
      <c r="F42" s="71">
        <v>37</v>
      </c>
      <c r="G42" s="72">
        <f t="shared" si="2"/>
        <v>65</v>
      </c>
      <c r="H42" s="45">
        <f t="shared" si="3"/>
        <v>751</v>
      </c>
      <c r="I42" s="45">
        <v>263</v>
      </c>
      <c r="J42" s="45">
        <v>42</v>
      </c>
      <c r="K42" s="24">
        <v>14</v>
      </c>
      <c r="L42" s="45">
        <v>396</v>
      </c>
      <c r="M42" s="45">
        <v>42</v>
      </c>
      <c r="N42" s="24">
        <v>23</v>
      </c>
      <c r="O42" s="97">
        <v>92</v>
      </c>
      <c r="P42" s="97">
        <v>12</v>
      </c>
      <c r="Q42" s="97">
        <v>28</v>
      </c>
      <c r="R42" s="9"/>
      <c r="S42" s="9"/>
      <c r="T42" s="12"/>
    </row>
    <row r="43" spans="1:20" s="18" customFormat="1" x14ac:dyDescent="0.45">
      <c r="A43" s="16" t="s">
        <v>238</v>
      </c>
      <c r="B43" s="16" t="s">
        <v>442</v>
      </c>
      <c r="C43" s="23" t="s">
        <v>470</v>
      </c>
      <c r="D43" s="60" t="s">
        <v>446</v>
      </c>
      <c r="E43" s="16" t="s">
        <v>144</v>
      </c>
      <c r="F43" s="71">
        <v>38</v>
      </c>
      <c r="G43" s="59">
        <f t="shared" si="2"/>
        <v>55</v>
      </c>
      <c r="H43" s="22">
        <f t="shared" si="3"/>
        <v>787</v>
      </c>
      <c r="I43" s="43">
        <v>269</v>
      </c>
      <c r="J43" s="45">
        <v>43</v>
      </c>
      <c r="K43" s="24">
        <v>13</v>
      </c>
      <c r="L43" s="23">
        <v>399</v>
      </c>
      <c r="M43" s="45">
        <v>44</v>
      </c>
      <c r="N43" s="24">
        <v>21</v>
      </c>
      <c r="O43" s="97">
        <v>119</v>
      </c>
      <c r="P43" s="97">
        <v>19</v>
      </c>
      <c r="Q43" s="97">
        <v>21</v>
      </c>
      <c r="R43" s="9"/>
      <c r="S43" s="9"/>
      <c r="T43" s="12"/>
    </row>
    <row r="44" spans="1:20" x14ac:dyDescent="0.45">
      <c r="A44" s="71" t="s">
        <v>99</v>
      </c>
      <c r="B44" s="71" t="s">
        <v>396</v>
      </c>
      <c r="C44" s="45">
        <v>450</v>
      </c>
      <c r="D44" s="73" t="s">
        <v>402</v>
      </c>
      <c r="E44" s="71" t="s">
        <v>246</v>
      </c>
      <c r="F44" s="71">
        <v>39</v>
      </c>
      <c r="G44" s="72">
        <f t="shared" si="2"/>
        <v>52</v>
      </c>
      <c r="H44" s="45">
        <f t="shared" si="3"/>
        <v>52</v>
      </c>
      <c r="I44" s="45">
        <v>52</v>
      </c>
      <c r="J44" s="45">
        <v>4</v>
      </c>
      <c r="K44" s="24">
        <v>52</v>
      </c>
      <c r="L44" s="74"/>
      <c r="M44" s="74"/>
      <c r="N44" s="75"/>
      <c r="O44" s="61"/>
      <c r="P44" s="61"/>
      <c r="Q44" s="61"/>
      <c r="R44" s="9"/>
      <c r="S44" s="8"/>
      <c r="T44" s="8"/>
    </row>
    <row r="45" spans="1:20" x14ac:dyDescent="0.45">
      <c r="A45" s="71" t="s">
        <v>259</v>
      </c>
      <c r="B45" s="71" t="s">
        <v>396</v>
      </c>
      <c r="C45" s="45">
        <v>408</v>
      </c>
      <c r="D45" s="73" t="s">
        <v>471</v>
      </c>
      <c r="E45" s="71" t="s">
        <v>122</v>
      </c>
      <c r="F45" s="71">
        <v>40</v>
      </c>
      <c r="G45" s="72">
        <f t="shared" si="2"/>
        <v>50</v>
      </c>
      <c r="H45" s="45">
        <f t="shared" si="3"/>
        <v>832</v>
      </c>
      <c r="I45" s="45">
        <v>293</v>
      </c>
      <c r="J45" s="45">
        <v>46</v>
      </c>
      <c r="K45" s="24">
        <v>10</v>
      </c>
      <c r="L45" s="45">
        <v>366</v>
      </c>
      <c r="M45" s="45">
        <v>38</v>
      </c>
      <c r="N45" s="24">
        <v>27</v>
      </c>
      <c r="O45" s="97">
        <v>173</v>
      </c>
      <c r="P45" s="97">
        <v>27</v>
      </c>
      <c r="Q45" s="97">
        <v>13</v>
      </c>
      <c r="R45" s="8"/>
      <c r="S45" s="8"/>
      <c r="T45" s="8"/>
    </row>
    <row r="46" spans="1:20" x14ac:dyDescent="0.45">
      <c r="A46" s="71" t="s">
        <v>132</v>
      </c>
      <c r="B46" s="71" t="s">
        <v>396</v>
      </c>
      <c r="C46" s="45">
        <v>429</v>
      </c>
      <c r="D46" s="73" t="s">
        <v>403</v>
      </c>
      <c r="E46" s="71" t="s">
        <v>102</v>
      </c>
      <c r="F46" s="71">
        <v>41</v>
      </c>
      <c r="G46" s="72">
        <f t="shared" si="2"/>
        <v>48</v>
      </c>
      <c r="H46" s="45">
        <f t="shared" si="3"/>
        <v>556</v>
      </c>
      <c r="I46" s="45">
        <v>211</v>
      </c>
      <c r="J46" s="45">
        <v>36</v>
      </c>
      <c r="K46" s="24">
        <v>20</v>
      </c>
      <c r="L46" s="45">
        <v>345</v>
      </c>
      <c r="M46" s="45">
        <v>37</v>
      </c>
      <c r="N46" s="24">
        <v>28</v>
      </c>
      <c r="O46" s="61"/>
      <c r="P46" s="61"/>
      <c r="Q46" s="61"/>
      <c r="R46" s="8"/>
      <c r="S46" s="8"/>
      <c r="T46" s="8"/>
    </row>
    <row r="47" spans="1:20" x14ac:dyDescent="0.45">
      <c r="A47" s="16" t="s">
        <v>243</v>
      </c>
      <c r="B47" s="16" t="s">
        <v>460</v>
      </c>
      <c r="C47" s="23">
        <v>420</v>
      </c>
      <c r="D47" s="60" t="s">
        <v>472</v>
      </c>
      <c r="E47" s="16" t="s">
        <v>244</v>
      </c>
      <c r="F47" s="71">
        <v>42</v>
      </c>
      <c r="G47" s="59">
        <f t="shared" si="2"/>
        <v>46</v>
      </c>
      <c r="H47" s="22">
        <f t="shared" si="3"/>
        <v>881</v>
      </c>
      <c r="I47" s="43">
        <v>352</v>
      </c>
      <c r="J47" s="45">
        <v>54</v>
      </c>
      <c r="K47" s="24">
        <v>2</v>
      </c>
      <c r="L47" s="23">
        <v>426</v>
      </c>
      <c r="M47" s="45">
        <v>46</v>
      </c>
      <c r="N47" s="24">
        <v>19</v>
      </c>
      <c r="O47" s="97">
        <v>103</v>
      </c>
      <c r="P47" s="97">
        <v>15</v>
      </c>
      <c r="Q47" s="97">
        <v>25</v>
      </c>
      <c r="R47" s="8"/>
      <c r="S47" s="8"/>
      <c r="T47" s="8"/>
    </row>
    <row r="48" spans="1:20" x14ac:dyDescent="0.45">
      <c r="A48" s="71" t="s">
        <v>254</v>
      </c>
      <c r="B48" s="71" t="s">
        <v>457</v>
      </c>
      <c r="C48" s="45">
        <v>394</v>
      </c>
      <c r="D48" s="73" t="s">
        <v>473</v>
      </c>
      <c r="E48" s="71" t="s">
        <v>255</v>
      </c>
      <c r="F48" s="71">
        <v>43</v>
      </c>
      <c r="G48" s="72">
        <f t="shared" si="2"/>
        <v>42</v>
      </c>
      <c r="H48" s="45">
        <f t="shared" si="3"/>
        <v>632</v>
      </c>
      <c r="I48" s="45">
        <v>253</v>
      </c>
      <c r="J48" s="45">
        <v>40</v>
      </c>
      <c r="K48" s="24">
        <v>16</v>
      </c>
      <c r="L48" s="45">
        <v>379</v>
      </c>
      <c r="M48" s="45">
        <v>39</v>
      </c>
      <c r="N48" s="24">
        <v>26</v>
      </c>
      <c r="O48" s="61"/>
      <c r="P48" s="61"/>
      <c r="Q48" s="61"/>
      <c r="R48" s="8"/>
      <c r="S48" s="8"/>
      <c r="T48" s="8"/>
    </row>
    <row r="49" spans="1:24" x14ac:dyDescent="0.45">
      <c r="A49" s="71" t="s">
        <v>252</v>
      </c>
      <c r="B49" s="71" t="s">
        <v>457</v>
      </c>
      <c r="C49" s="45">
        <v>405</v>
      </c>
      <c r="D49" s="73" t="s">
        <v>404</v>
      </c>
      <c r="E49" s="71" t="s">
        <v>253</v>
      </c>
      <c r="F49" s="71">
        <v>44</v>
      </c>
      <c r="G49" s="72">
        <f t="shared" si="2"/>
        <v>41</v>
      </c>
      <c r="H49" s="45">
        <f t="shared" si="3"/>
        <v>634</v>
      </c>
      <c r="I49" s="45">
        <v>245</v>
      </c>
      <c r="J49" s="45">
        <v>39</v>
      </c>
      <c r="K49" s="24">
        <v>17</v>
      </c>
      <c r="L49" s="45">
        <v>389</v>
      </c>
      <c r="M49" s="45">
        <v>41</v>
      </c>
      <c r="N49" s="24">
        <v>24</v>
      </c>
      <c r="O49" s="61"/>
      <c r="P49" s="61"/>
      <c r="Q49" s="61"/>
      <c r="R49" s="8"/>
      <c r="S49" s="8"/>
      <c r="T49" s="8"/>
    </row>
    <row r="50" spans="1:24" x14ac:dyDescent="0.45">
      <c r="A50" s="71" t="s">
        <v>145</v>
      </c>
      <c r="B50" s="71" t="s">
        <v>396</v>
      </c>
      <c r="C50" s="45">
        <v>411</v>
      </c>
      <c r="D50" s="73" t="s">
        <v>269</v>
      </c>
      <c r="E50" s="71" t="s">
        <v>4</v>
      </c>
      <c r="F50" s="71">
        <v>45</v>
      </c>
      <c r="G50" s="72">
        <f t="shared" si="2"/>
        <v>37</v>
      </c>
      <c r="H50" s="45">
        <f t="shared" si="3"/>
        <v>653</v>
      </c>
      <c r="I50" s="45">
        <v>256</v>
      </c>
      <c r="J50" s="45">
        <v>41</v>
      </c>
      <c r="K50" s="24">
        <v>15</v>
      </c>
      <c r="L50" s="45">
        <v>397</v>
      </c>
      <c r="M50" s="45">
        <v>43</v>
      </c>
      <c r="N50" s="24">
        <v>22</v>
      </c>
      <c r="O50" s="61"/>
      <c r="P50" s="61"/>
      <c r="Q50" s="61"/>
      <c r="R50" s="8"/>
      <c r="S50" s="8"/>
      <c r="T50" s="8"/>
    </row>
    <row r="51" spans="1:24" x14ac:dyDescent="0.45">
      <c r="A51" s="71" t="s">
        <v>260</v>
      </c>
      <c r="B51" s="71" t="s">
        <v>396</v>
      </c>
      <c r="C51" s="45">
        <v>435</v>
      </c>
      <c r="D51" s="73" t="s">
        <v>405</v>
      </c>
      <c r="E51" s="71" t="s">
        <v>119</v>
      </c>
      <c r="F51" s="71">
        <v>46</v>
      </c>
      <c r="G51" s="72">
        <f t="shared" si="2"/>
        <v>34</v>
      </c>
      <c r="H51" s="45">
        <f t="shared" si="3"/>
        <v>683</v>
      </c>
      <c r="I51" s="45">
        <v>300</v>
      </c>
      <c r="J51" s="45">
        <v>47</v>
      </c>
      <c r="K51" s="24">
        <v>9</v>
      </c>
      <c r="L51" s="45">
        <v>383</v>
      </c>
      <c r="M51" s="45">
        <v>40</v>
      </c>
      <c r="N51" s="24">
        <v>25</v>
      </c>
      <c r="O51" s="61"/>
      <c r="P51" s="61"/>
      <c r="Q51" s="61"/>
      <c r="R51" s="8"/>
      <c r="S51" s="8"/>
      <c r="T51" s="8"/>
    </row>
    <row r="52" spans="1:24" x14ac:dyDescent="0.45">
      <c r="A52" s="16" t="s">
        <v>239</v>
      </c>
      <c r="B52" s="16" t="s">
        <v>442</v>
      </c>
      <c r="C52" s="23">
        <v>301</v>
      </c>
      <c r="D52" s="60" t="s">
        <v>447</v>
      </c>
      <c r="E52" s="16" t="s">
        <v>240</v>
      </c>
      <c r="F52" s="71">
        <v>47</v>
      </c>
      <c r="G52" s="59">
        <f t="shared" si="2"/>
        <v>34</v>
      </c>
      <c r="H52" s="22">
        <f t="shared" si="3"/>
        <v>1005</v>
      </c>
      <c r="I52" s="43">
        <v>337</v>
      </c>
      <c r="J52" s="45">
        <v>52</v>
      </c>
      <c r="K52" s="24">
        <v>4</v>
      </c>
      <c r="L52" s="23">
        <v>506</v>
      </c>
      <c r="M52" s="45">
        <v>49</v>
      </c>
      <c r="N52" s="24">
        <v>16</v>
      </c>
      <c r="O52" s="97">
        <v>162</v>
      </c>
      <c r="P52" s="97">
        <v>26</v>
      </c>
      <c r="Q52" s="97">
        <v>14</v>
      </c>
      <c r="R52" s="8"/>
      <c r="S52" s="8"/>
      <c r="T52" s="8"/>
    </row>
    <row r="53" spans="1:24" s="18" customFormat="1" x14ac:dyDescent="0.45">
      <c r="A53" s="24" t="s">
        <v>327</v>
      </c>
      <c r="B53" s="71" t="s">
        <v>396</v>
      </c>
      <c r="C53" s="24" t="s">
        <v>406</v>
      </c>
      <c r="D53" s="62" t="s">
        <v>407</v>
      </c>
      <c r="E53" s="24" t="s">
        <v>408</v>
      </c>
      <c r="F53" s="71">
        <v>48</v>
      </c>
      <c r="G53" s="72">
        <f t="shared" si="2"/>
        <v>32</v>
      </c>
      <c r="H53" s="45">
        <f t="shared" si="3"/>
        <v>655</v>
      </c>
      <c r="I53" s="76"/>
      <c r="J53" s="76"/>
      <c r="K53" s="76"/>
      <c r="L53" s="9">
        <v>522</v>
      </c>
      <c r="M53" s="45">
        <v>50</v>
      </c>
      <c r="N53" s="24">
        <v>15</v>
      </c>
      <c r="O53" s="97">
        <v>133</v>
      </c>
      <c r="P53" s="97">
        <v>23</v>
      </c>
      <c r="Q53" s="97">
        <v>17</v>
      </c>
      <c r="R53" s="9"/>
      <c r="S53" s="9"/>
      <c r="T53" s="12"/>
      <c r="X53" s="19"/>
    </row>
    <row r="54" spans="1:24" s="18" customFormat="1" x14ac:dyDescent="0.45">
      <c r="A54" s="71" t="s">
        <v>257</v>
      </c>
      <c r="B54" s="71" t="s">
        <v>396</v>
      </c>
      <c r="C54" s="45">
        <v>344</v>
      </c>
      <c r="D54" s="73" t="s">
        <v>409</v>
      </c>
      <c r="E54" s="71" t="s">
        <v>258</v>
      </c>
      <c r="F54" s="71">
        <v>49</v>
      </c>
      <c r="G54" s="72">
        <f t="shared" si="2"/>
        <v>28</v>
      </c>
      <c r="H54" s="45">
        <f t="shared" si="3"/>
        <v>727</v>
      </c>
      <c r="I54" s="45">
        <v>287</v>
      </c>
      <c r="J54" s="45">
        <v>45</v>
      </c>
      <c r="K54" s="24">
        <v>11</v>
      </c>
      <c r="L54" s="45">
        <v>440</v>
      </c>
      <c r="M54" s="45">
        <v>48</v>
      </c>
      <c r="N54" s="24">
        <v>17</v>
      </c>
      <c r="O54" s="61"/>
      <c r="P54" s="61"/>
      <c r="Q54" s="61"/>
      <c r="R54" s="9"/>
      <c r="S54" s="9"/>
      <c r="T54" s="12"/>
    </row>
    <row r="55" spans="1:24" s="18" customFormat="1" x14ac:dyDescent="0.45">
      <c r="A55" s="71" t="s">
        <v>265</v>
      </c>
      <c r="B55" s="71" t="s">
        <v>396</v>
      </c>
      <c r="C55" s="45">
        <v>298</v>
      </c>
      <c r="D55" s="73" t="s">
        <v>410</v>
      </c>
      <c r="E55" s="71" t="s">
        <v>266</v>
      </c>
      <c r="F55" s="71">
        <v>50</v>
      </c>
      <c r="G55" s="72">
        <f t="shared" si="2"/>
        <v>28</v>
      </c>
      <c r="H55" s="45">
        <f t="shared" si="3"/>
        <v>1095</v>
      </c>
      <c r="I55" s="45">
        <v>329</v>
      </c>
      <c r="J55" s="45">
        <v>51</v>
      </c>
      <c r="K55" s="24">
        <v>5</v>
      </c>
      <c r="L55" s="8">
        <v>621</v>
      </c>
      <c r="M55" s="45">
        <v>58</v>
      </c>
      <c r="N55" s="24">
        <v>7</v>
      </c>
      <c r="O55" s="97">
        <v>145</v>
      </c>
      <c r="P55" s="97">
        <v>24</v>
      </c>
      <c r="Q55" s="97">
        <v>16</v>
      </c>
      <c r="R55" s="9"/>
      <c r="S55" s="9"/>
      <c r="T55" s="12"/>
    </row>
    <row r="56" spans="1:24" s="18" customFormat="1" x14ac:dyDescent="0.45">
      <c r="A56" s="61" t="s">
        <v>474</v>
      </c>
      <c r="B56" s="61" t="s">
        <v>396</v>
      </c>
      <c r="C56" s="61">
        <v>352</v>
      </c>
      <c r="D56" s="77" t="s">
        <v>436</v>
      </c>
      <c r="E56" s="61" t="s">
        <v>437</v>
      </c>
      <c r="F56" s="71">
        <v>74</v>
      </c>
      <c r="G56" s="59">
        <f t="shared" si="2"/>
        <v>26</v>
      </c>
      <c r="H56" s="22">
        <f t="shared" si="3"/>
        <v>101</v>
      </c>
      <c r="I56" s="61"/>
      <c r="J56" s="61"/>
      <c r="K56" s="61"/>
      <c r="L56" s="61"/>
      <c r="M56" s="61"/>
      <c r="N56" s="61"/>
      <c r="O56" s="97">
        <v>101</v>
      </c>
      <c r="P56" s="97">
        <v>14</v>
      </c>
      <c r="Q56" s="97">
        <v>26</v>
      </c>
      <c r="R56" s="8"/>
      <c r="S56" s="8"/>
      <c r="T56" s="8"/>
    </row>
    <row r="57" spans="1:24" s="18" customFormat="1" x14ac:dyDescent="0.45">
      <c r="A57" s="71" t="s">
        <v>263</v>
      </c>
      <c r="B57" s="71" t="s">
        <v>396</v>
      </c>
      <c r="C57" s="45">
        <v>472</v>
      </c>
      <c r="D57" s="73" t="s">
        <v>475</v>
      </c>
      <c r="E57" s="71" t="s">
        <v>264</v>
      </c>
      <c r="F57" s="71">
        <v>51</v>
      </c>
      <c r="G57" s="72">
        <f t="shared" si="2"/>
        <v>25</v>
      </c>
      <c r="H57" s="45">
        <f t="shared" si="3"/>
        <v>1091</v>
      </c>
      <c r="I57" s="45">
        <v>329</v>
      </c>
      <c r="J57" s="45">
        <v>50</v>
      </c>
      <c r="K57" s="24">
        <v>6</v>
      </c>
      <c r="L57" s="45">
        <v>557</v>
      </c>
      <c r="M57" s="45">
        <v>53</v>
      </c>
      <c r="N57" s="24">
        <v>12</v>
      </c>
      <c r="O57" s="97">
        <v>205</v>
      </c>
      <c r="P57" s="97">
        <v>33</v>
      </c>
      <c r="Q57" s="97">
        <v>7</v>
      </c>
      <c r="R57" s="9"/>
      <c r="S57" s="9"/>
      <c r="T57" s="12"/>
    </row>
    <row r="58" spans="1:24" s="18" customFormat="1" x14ac:dyDescent="0.45">
      <c r="A58" s="16" t="s">
        <v>241</v>
      </c>
      <c r="B58" s="16" t="s">
        <v>442</v>
      </c>
      <c r="C58" s="23">
        <v>422</v>
      </c>
      <c r="D58" s="60" t="s">
        <v>476</v>
      </c>
      <c r="E58" s="16" t="s">
        <v>242</v>
      </c>
      <c r="F58" s="71">
        <v>52</v>
      </c>
      <c r="G58" s="59">
        <f t="shared" si="2"/>
        <v>23</v>
      </c>
      <c r="H58" s="22">
        <f t="shared" si="3"/>
        <v>752</v>
      </c>
      <c r="I58" s="43">
        <v>352</v>
      </c>
      <c r="J58" s="45">
        <v>53</v>
      </c>
      <c r="K58" s="24">
        <v>3</v>
      </c>
      <c r="L58" s="23">
        <v>400</v>
      </c>
      <c r="M58" s="45">
        <v>45</v>
      </c>
      <c r="N58" s="24">
        <v>20</v>
      </c>
      <c r="O58" s="61"/>
      <c r="P58" s="61"/>
      <c r="Q58" s="61"/>
      <c r="R58" s="9"/>
      <c r="S58" s="9"/>
      <c r="T58" s="12"/>
    </row>
    <row r="59" spans="1:24" s="18" customFormat="1" x14ac:dyDescent="0.45">
      <c r="A59" s="71" t="s">
        <v>261</v>
      </c>
      <c r="B59" s="71" t="s">
        <v>396</v>
      </c>
      <c r="C59" s="45">
        <v>252</v>
      </c>
      <c r="D59" s="73" t="s">
        <v>411</v>
      </c>
      <c r="E59" s="71" t="s">
        <v>250</v>
      </c>
      <c r="F59" s="71">
        <v>53</v>
      </c>
      <c r="G59" s="72">
        <f t="shared" si="2"/>
        <v>22</v>
      </c>
      <c r="H59" s="45">
        <f t="shared" si="3"/>
        <v>826</v>
      </c>
      <c r="I59" s="45">
        <v>302</v>
      </c>
      <c r="J59" s="45">
        <v>48</v>
      </c>
      <c r="K59" s="24">
        <v>8</v>
      </c>
      <c r="L59" s="45">
        <v>524</v>
      </c>
      <c r="M59" s="45">
        <v>51</v>
      </c>
      <c r="N59" s="24">
        <v>14</v>
      </c>
      <c r="O59" s="61"/>
      <c r="P59" s="61"/>
      <c r="Q59" s="61"/>
      <c r="R59" s="9"/>
      <c r="S59" s="9"/>
      <c r="T59" s="12"/>
    </row>
    <row r="60" spans="1:24" s="18" customFormat="1" x14ac:dyDescent="0.45">
      <c r="A60" s="16" t="s">
        <v>245</v>
      </c>
      <c r="B60" s="16" t="s">
        <v>442</v>
      </c>
      <c r="C60" s="23">
        <v>383</v>
      </c>
      <c r="D60" s="60" t="s">
        <v>477</v>
      </c>
      <c r="E60" s="16" t="s">
        <v>122</v>
      </c>
      <c r="F60" s="71">
        <v>54</v>
      </c>
      <c r="G60" s="59">
        <f t="shared" si="2"/>
        <v>21</v>
      </c>
      <c r="H60" s="22">
        <f t="shared" si="3"/>
        <v>1175</v>
      </c>
      <c r="I60" s="43">
        <v>383</v>
      </c>
      <c r="J60" s="45">
        <v>55</v>
      </c>
      <c r="K60" s="24">
        <v>1</v>
      </c>
      <c r="L60" s="23">
        <v>606</v>
      </c>
      <c r="M60" s="45">
        <v>56</v>
      </c>
      <c r="N60" s="24">
        <v>9</v>
      </c>
      <c r="O60" s="97">
        <v>186</v>
      </c>
      <c r="P60" s="97">
        <v>29</v>
      </c>
      <c r="Q60" s="97">
        <v>11</v>
      </c>
      <c r="R60" s="9"/>
      <c r="S60" s="9"/>
      <c r="T60" s="12"/>
    </row>
    <row r="61" spans="1:24" s="18" customFormat="1" x14ac:dyDescent="0.45">
      <c r="A61" s="71" t="s">
        <v>129</v>
      </c>
      <c r="B61" s="71" t="s">
        <v>396</v>
      </c>
      <c r="C61" s="45">
        <v>352</v>
      </c>
      <c r="D61" s="73" t="s">
        <v>412</v>
      </c>
      <c r="E61" s="71" t="s">
        <v>251</v>
      </c>
      <c r="F61" s="71">
        <v>55</v>
      </c>
      <c r="G61" s="72">
        <f t="shared" si="2"/>
        <v>18</v>
      </c>
      <c r="H61" s="45">
        <f t="shared" si="3"/>
        <v>236</v>
      </c>
      <c r="I61" s="45">
        <v>236</v>
      </c>
      <c r="J61" s="45">
        <v>38</v>
      </c>
      <c r="K61" s="24">
        <v>18</v>
      </c>
      <c r="L61" s="74"/>
      <c r="M61" s="74"/>
      <c r="N61" s="75"/>
      <c r="O61" s="61"/>
      <c r="P61" s="61"/>
      <c r="Q61" s="61"/>
      <c r="R61" s="9"/>
      <c r="S61" s="9"/>
      <c r="T61" s="12"/>
    </row>
    <row r="62" spans="1:24" s="18" customFormat="1" x14ac:dyDescent="0.45">
      <c r="A62" s="24" t="s">
        <v>448</v>
      </c>
      <c r="B62" s="16" t="s">
        <v>442</v>
      </c>
      <c r="C62" s="24">
        <v>434</v>
      </c>
      <c r="D62" s="62" t="s">
        <v>478</v>
      </c>
      <c r="E62" s="24" t="s">
        <v>479</v>
      </c>
      <c r="F62" s="71">
        <v>56</v>
      </c>
      <c r="G62" s="59">
        <f t="shared" si="2"/>
        <v>18</v>
      </c>
      <c r="H62" s="22">
        <f t="shared" si="3"/>
        <v>434</v>
      </c>
      <c r="I62" s="63"/>
      <c r="J62" s="63"/>
      <c r="K62" s="63"/>
      <c r="L62" s="24">
        <v>434</v>
      </c>
      <c r="M62" s="45">
        <v>47</v>
      </c>
      <c r="N62" s="24">
        <v>18</v>
      </c>
      <c r="O62" s="61"/>
      <c r="P62" s="61"/>
      <c r="Q62" s="61"/>
      <c r="R62" s="9"/>
      <c r="S62" s="9"/>
      <c r="T62" s="12"/>
    </row>
    <row r="63" spans="1:24" s="18" customFormat="1" x14ac:dyDescent="0.45">
      <c r="A63" s="61" t="s">
        <v>318</v>
      </c>
      <c r="B63" s="71" t="s">
        <v>480</v>
      </c>
      <c r="C63" s="61" t="s">
        <v>413</v>
      </c>
      <c r="D63" s="77" t="s">
        <v>414</v>
      </c>
      <c r="E63" s="61" t="s">
        <v>415</v>
      </c>
      <c r="F63" s="71">
        <v>57</v>
      </c>
      <c r="G63" s="72">
        <f t="shared" si="2"/>
        <v>15</v>
      </c>
      <c r="H63" s="45">
        <f t="shared" si="3"/>
        <v>823</v>
      </c>
      <c r="I63" s="76"/>
      <c r="J63" s="76"/>
      <c r="K63" s="76"/>
      <c r="L63" s="8">
        <v>584</v>
      </c>
      <c r="M63" s="45">
        <v>55</v>
      </c>
      <c r="N63" s="24">
        <v>10</v>
      </c>
      <c r="O63" s="97">
        <v>239</v>
      </c>
      <c r="P63" s="97">
        <v>35</v>
      </c>
      <c r="Q63" s="97">
        <v>5</v>
      </c>
      <c r="R63" s="9"/>
      <c r="S63" s="9"/>
      <c r="T63" s="12"/>
    </row>
    <row r="64" spans="1:24" s="18" customFormat="1" x14ac:dyDescent="0.45">
      <c r="A64" s="61" t="s">
        <v>328</v>
      </c>
      <c r="B64" s="71" t="s">
        <v>396</v>
      </c>
      <c r="C64" s="61">
        <v>439</v>
      </c>
      <c r="D64" s="77" t="s">
        <v>416</v>
      </c>
      <c r="E64" s="61" t="s">
        <v>417</v>
      </c>
      <c r="F64" s="71">
        <v>58</v>
      </c>
      <c r="G64" s="72">
        <f t="shared" si="2"/>
        <v>13</v>
      </c>
      <c r="H64" s="45">
        <f t="shared" si="3"/>
        <v>550</v>
      </c>
      <c r="I64" s="76"/>
      <c r="J64" s="76"/>
      <c r="K64" s="76"/>
      <c r="L64" s="8">
        <v>550</v>
      </c>
      <c r="M64" s="45">
        <v>52</v>
      </c>
      <c r="N64" s="24">
        <v>13</v>
      </c>
      <c r="O64" s="61"/>
      <c r="P64" s="61"/>
      <c r="Q64" s="61"/>
      <c r="R64" s="9"/>
      <c r="S64" s="9"/>
      <c r="T64" s="12"/>
    </row>
    <row r="65" spans="1:20" s="18" customFormat="1" x14ac:dyDescent="0.45">
      <c r="A65" s="61" t="s">
        <v>438</v>
      </c>
      <c r="B65" s="61" t="s">
        <v>396</v>
      </c>
      <c r="C65" s="61">
        <v>274</v>
      </c>
      <c r="D65" s="77" t="s">
        <v>439</v>
      </c>
      <c r="E65" s="61" t="s">
        <v>440</v>
      </c>
      <c r="F65" s="71">
        <v>77</v>
      </c>
      <c r="G65" s="59">
        <f t="shared" si="2"/>
        <v>12</v>
      </c>
      <c r="H65" s="22">
        <f t="shared" si="3"/>
        <v>174</v>
      </c>
      <c r="I65" s="61"/>
      <c r="J65" s="61"/>
      <c r="K65" s="61"/>
      <c r="L65" s="61"/>
      <c r="M65" s="61"/>
      <c r="N65" s="61"/>
      <c r="O65" s="97">
        <v>174</v>
      </c>
      <c r="P65" s="97">
        <v>28</v>
      </c>
      <c r="Q65" s="97">
        <v>12</v>
      </c>
      <c r="R65" s="8"/>
      <c r="S65" s="8"/>
      <c r="T65" s="8"/>
    </row>
    <row r="66" spans="1:20" s="18" customFormat="1" x14ac:dyDescent="0.45">
      <c r="A66" s="61" t="s">
        <v>418</v>
      </c>
      <c r="B66" s="71" t="s">
        <v>383</v>
      </c>
      <c r="C66" s="61">
        <v>396</v>
      </c>
      <c r="D66" s="77" t="s">
        <v>419</v>
      </c>
      <c r="E66" s="61" t="s">
        <v>420</v>
      </c>
      <c r="F66" s="71">
        <v>59</v>
      </c>
      <c r="G66" s="72">
        <f t="shared" si="2"/>
        <v>11</v>
      </c>
      <c r="H66" s="45">
        <f t="shared" si="3"/>
        <v>578</v>
      </c>
      <c r="I66" s="76"/>
      <c r="J66" s="76"/>
      <c r="K66" s="76"/>
      <c r="L66" s="8">
        <v>578</v>
      </c>
      <c r="M66" s="45">
        <v>54</v>
      </c>
      <c r="N66" s="24">
        <v>11</v>
      </c>
      <c r="O66" s="61"/>
      <c r="P66" s="61"/>
      <c r="Q66" s="61"/>
      <c r="R66" s="9"/>
      <c r="S66" s="9"/>
      <c r="T66" s="12"/>
    </row>
    <row r="67" spans="1:20" s="18" customFormat="1" x14ac:dyDescent="0.45">
      <c r="A67" s="61" t="s">
        <v>481</v>
      </c>
      <c r="B67" s="61" t="s">
        <v>442</v>
      </c>
      <c r="C67" s="61">
        <v>481</v>
      </c>
      <c r="D67" s="77" t="s">
        <v>482</v>
      </c>
      <c r="E67" s="61" t="s">
        <v>483</v>
      </c>
      <c r="F67" s="71">
        <v>69</v>
      </c>
      <c r="G67" s="59">
        <f t="shared" si="2"/>
        <v>10</v>
      </c>
      <c r="H67" s="22">
        <f t="shared" si="3"/>
        <v>198</v>
      </c>
      <c r="I67" s="61"/>
      <c r="J67" s="61"/>
      <c r="K67" s="61"/>
      <c r="L67" s="61"/>
      <c r="M67" s="61"/>
      <c r="N67" s="61"/>
      <c r="O67" s="97">
        <v>198</v>
      </c>
      <c r="P67" s="97">
        <v>30</v>
      </c>
      <c r="Q67" s="97">
        <v>10</v>
      </c>
      <c r="R67" s="8"/>
      <c r="S67" s="8"/>
      <c r="T67" s="8"/>
    </row>
    <row r="68" spans="1:20" s="18" customFormat="1" x14ac:dyDescent="0.45">
      <c r="A68" s="61" t="s">
        <v>431</v>
      </c>
      <c r="B68" s="61" t="s">
        <v>396</v>
      </c>
      <c r="C68" s="61">
        <v>400</v>
      </c>
      <c r="D68" s="77" t="s">
        <v>432</v>
      </c>
      <c r="E68" s="61" t="s">
        <v>433</v>
      </c>
      <c r="F68" s="71">
        <v>68</v>
      </c>
      <c r="G68" s="59">
        <f t="shared" si="2"/>
        <v>9</v>
      </c>
      <c r="H68" s="22">
        <f t="shared" si="3"/>
        <v>202</v>
      </c>
      <c r="I68" s="61"/>
      <c r="J68" s="61"/>
      <c r="K68" s="61"/>
      <c r="L68" s="61"/>
      <c r="M68" s="61"/>
      <c r="N68" s="61"/>
      <c r="O68" s="97">
        <v>202</v>
      </c>
      <c r="P68" s="97">
        <v>31</v>
      </c>
      <c r="Q68" s="97">
        <v>9</v>
      </c>
      <c r="R68" s="8"/>
      <c r="S68" s="8"/>
      <c r="T68" s="8"/>
    </row>
    <row r="69" spans="1:20" s="18" customFormat="1" x14ac:dyDescent="0.45">
      <c r="A69" s="61" t="s">
        <v>434</v>
      </c>
      <c r="B69" s="61" t="s">
        <v>396</v>
      </c>
      <c r="C69" s="61">
        <v>401</v>
      </c>
      <c r="D69" s="77" t="s">
        <v>435</v>
      </c>
      <c r="E69" s="61" t="s">
        <v>433</v>
      </c>
      <c r="F69" s="71">
        <v>70</v>
      </c>
      <c r="G69" s="59">
        <f t="shared" si="2"/>
        <v>8</v>
      </c>
      <c r="H69" s="22">
        <f t="shared" si="3"/>
        <v>205</v>
      </c>
      <c r="I69" s="61"/>
      <c r="J69" s="61"/>
      <c r="K69" s="61"/>
      <c r="L69" s="61"/>
      <c r="M69" s="61"/>
      <c r="N69" s="61"/>
      <c r="O69" s="97">
        <v>205</v>
      </c>
      <c r="P69" s="97">
        <v>32</v>
      </c>
      <c r="Q69" s="97">
        <v>8</v>
      </c>
      <c r="R69" s="8"/>
      <c r="S69" s="8"/>
      <c r="T69" s="8"/>
    </row>
    <row r="70" spans="1:20" s="18" customFormat="1" x14ac:dyDescent="0.45">
      <c r="A70" s="61" t="s">
        <v>421</v>
      </c>
      <c r="B70" s="71" t="s">
        <v>396</v>
      </c>
      <c r="C70" s="61">
        <v>397</v>
      </c>
      <c r="D70" s="77" t="s">
        <v>329</v>
      </c>
      <c r="E70" s="61" t="s">
        <v>420</v>
      </c>
      <c r="F70" s="71">
        <v>60</v>
      </c>
      <c r="G70" s="72">
        <f t="shared" ref="G70:G82" si="4">K70+N70+Q70+T70</f>
        <v>8</v>
      </c>
      <c r="H70" s="45">
        <f t="shared" ref="H70:H82" si="5">I70+L70+O70+R70</f>
        <v>620</v>
      </c>
      <c r="I70" s="76"/>
      <c r="J70" s="76"/>
      <c r="K70" s="76"/>
      <c r="L70" s="8">
        <v>620</v>
      </c>
      <c r="M70" s="45">
        <v>57</v>
      </c>
      <c r="N70" s="24">
        <v>8</v>
      </c>
      <c r="O70" s="61"/>
      <c r="P70" s="61"/>
      <c r="Q70" s="61"/>
      <c r="R70" s="9"/>
      <c r="S70" s="9"/>
      <c r="T70" s="12"/>
    </row>
    <row r="71" spans="1:20" s="18" customFormat="1" x14ac:dyDescent="0.45">
      <c r="A71" s="71" t="s">
        <v>67</v>
      </c>
      <c r="B71" s="71" t="s">
        <v>396</v>
      </c>
      <c r="C71" s="45">
        <v>471</v>
      </c>
      <c r="D71" s="73" t="s">
        <v>422</v>
      </c>
      <c r="E71" s="71" t="s">
        <v>262</v>
      </c>
      <c r="F71" s="71">
        <v>61</v>
      </c>
      <c r="G71" s="72">
        <f t="shared" si="4"/>
        <v>7</v>
      </c>
      <c r="H71" s="45">
        <f t="shared" si="5"/>
        <v>306</v>
      </c>
      <c r="I71" s="45">
        <v>306</v>
      </c>
      <c r="J71" s="45">
        <v>49</v>
      </c>
      <c r="K71" s="24">
        <v>7</v>
      </c>
      <c r="L71" s="74"/>
      <c r="M71" s="74"/>
      <c r="N71" s="75"/>
      <c r="O71" s="61"/>
      <c r="P71" s="61"/>
      <c r="Q71" s="61"/>
      <c r="R71" s="9"/>
      <c r="S71" s="9"/>
      <c r="T71" s="12"/>
    </row>
    <row r="72" spans="1:20" x14ac:dyDescent="0.45">
      <c r="A72" s="61" t="s">
        <v>484</v>
      </c>
      <c r="B72" s="61" t="s">
        <v>442</v>
      </c>
      <c r="C72" s="61">
        <v>395</v>
      </c>
      <c r="D72" s="77" t="s">
        <v>485</v>
      </c>
      <c r="E72" s="61" t="s">
        <v>486</v>
      </c>
      <c r="F72" s="71">
        <v>76</v>
      </c>
      <c r="G72" s="59">
        <f t="shared" si="4"/>
        <v>6</v>
      </c>
      <c r="H72" s="22">
        <f t="shared" si="5"/>
        <v>210</v>
      </c>
      <c r="I72" s="61"/>
      <c r="J72" s="61"/>
      <c r="K72" s="61"/>
      <c r="L72" s="61"/>
      <c r="M72" s="61"/>
      <c r="N72" s="61"/>
      <c r="O72" s="97">
        <v>210</v>
      </c>
      <c r="P72" s="97">
        <v>34</v>
      </c>
      <c r="Q72" s="97">
        <v>6</v>
      </c>
      <c r="R72" s="8"/>
      <c r="S72" s="8"/>
      <c r="T72" s="8"/>
    </row>
    <row r="73" spans="1:20" x14ac:dyDescent="0.45">
      <c r="A73" s="61" t="s">
        <v>423</v>
      </c>
      <c r="B73" s="71" t="s">
        <v>396</v>
      </c>
      <c r="C73" s="61">
        <v>403</v>
      </c>
      <c r="D73" s="77" t="s">
        <v>424</v>
      </c>
      <c r="E73" s="61" t="s">
        <v>420</v>
      </c>
      <c r="F73" s="71">
        <v>62</v>
      </c>
      <c r="G73" s="72">
        <f t="shared" si="4"/>
        <v>6</v>
      </c>
      <c r="H73" s="45">
        <f t="shared" si="5"/>
        <v>644</v>
      </c>
      <c r="I73" s="76"/>
      <c r="J73" s="76"/>
      <c r="K73" s="76"/>
      <c r="L73" s="8">
        <v>644</v>
      </c>
      <c r="M73" s="45">
        <v>59</v>
      </c>
      <c r="N73" s="24">
        <v>6</v>
      </c>
      <c r="O73" s="61"/>
      <c r="P73" s="61"/>
      <c r="Q73" s="61"/>
      <c r="R73" s="9"/>
      <c r="S73" s="9"/>
      <c r="T73" s="12"/>
    </row>
    <row r="74" spans="1:20" x14ac:dyDescent="0.45">
      <c r="A74" s="61" t="s">
        <v>425</v>
      </c>
      <c r="B74" s="71" t="s">
        <v>396</v>
      </c>
      <c r="C74" s="61">
        <v>348</v>
      </c>
      <c r="D74" s="77" t="s">
        <v>426</v>
      </c>
      <c r="E74" s="61" t="s">
        <v>427</v>
      </c>
      <c r="F74" s="71">
        <v>63</v>
      </c>
      <c r="G74" s="72">
        <f t="shared" si="4"/>
        <v>5</v>
      </c>
      <c r="H74" s="45">
        <f t="shared" si="5"/>
        <v>645</v>
      </c>
      <c r="I74" s="76"/>
      <c r="J74" s="76"/>
      <c r="K74" s="76"/>
      <c r="L74" s="8">
        <v>645</v>
      </c>
      <c r="M74" s="45">
        <v>60</v>
      </c>
      <c r="N74" s="24">
        <v>5</v>
      </c>
      <c r="O74" s="61"/>
      <c r="P74" s="61"/>
      <c r="Q74" s="61"/>
      <c r="R74" s="9"/>
      <c r="S74" s="9"/>
      <c r="T74" s="12"/>
    </row>
    <row r="75" spans="1:20" x14ac:dyDescent="0.45">
      <c r="A75" s="61" t="s">
        <v>487</v>
      </c>
      <c r="B75" s="61" t="s">
        <v>442</v>
      </c>
      <c r="C75" s="61">
        <v>280</v>
      </c>
      <c r="D75" s="77" t="s">
        <v>488</v>
      </c>
      <c r="E75" s="61" t="s">
        <v>392</v>
      </c>
      <c r="F75" s="71">
        <v>71</v>
      </c>
      <c r="G75" s="59">
        <f t="shared" si="4"/>
        <v>4</v>
      </c>
      <c r="H75" s="22">
        <f t="shared" si="5"/>
        <v>243</v>
      </c>
      <c r="I75" s="61"/>
      <c r="J75" s="61"/>
      <c r="K75" s="61"/>
      <c r="L75" s="61"/>
      <c r="M75" s="61"/>
      <c r="N75" s="61"/>
      <c r="O75" s="97">
        <v>243</v>
      </c>
      <c r="P75" s="97">
        <v>36</v>
      </c>
      <c r="Q75" s="97">
        <v>4</v>
      </c>
      <c r="R75" s="8"/>
      <c r="S75" s="8"/>
      <c r="T75" s="8"/>
    </row>
    <row r="76" spans="1:20" x14ac:dyDescent="0.45">
      <c r="A76" s="24" t="s">
        <v>449</v>
      </c>
      <c r="B76" s="16" t="s">
        <v>442</v>
      </c>
      <c r="C76" s="24">
        <v>660</v>
      </c>
      <c r="D76" s="62" t="s">
        <v>450</v>
      </c>
      <c r="E76" s="24" t="s">
        <v>489</v>
      </c>
      <c r="F76" s="71">
        <v>64</v>
      </c>
      <c r="G76" s="59">
        <f t="shared" si="4"/>
        <v>4</v>
      </c>
      <c r="H76" s="22">
        <f t="shared" si="5"/>
        <v>660</v>
      </c>
      <c r="I76" s="63"/>
      <c r="J76" s="63"/>
      <c r="K76" s="63"/>
      <c r="L76" s="24">
        <v>660</v>
      </c>
      <c r="M76" s="45">
        <v>61</v>
      </c>
      <c r="N76" s="24">
        <v>4</v>
      </c>
      <c r="O76" s="61"/>
      <c r="P76" s="61"/>
      <c r="Q76" s="61"/>
      <c r="R76" s="24"/>
      <c r="S76" s="24"/>
      <c r="T76" s="24"/>
    </row>
    <row r="77" spans="1:20" x14ac:dyDescent="0.45">
      <c r="A77" s="61" t="s">
        <v>490</v>
      </c>
      <c r="B77" s="61" t="s">
        <v>442</v>
      </c>
      <c r="C77" s="61">
        <v>279</v>
      </c>
      <c r="D77" s="77" t="s">
        <v>491</v>
      </c>
      <c r="E77" s="61" t="s">
        <v>492</v>
      </c>
      <c r="F77" s="71">
        <v>72</v>
      </c>
      <c r="G77" s="59">
        <f t="shared" si="4"/>
        <v>3</v>
      </c>
      <c r="H77" s="22">
        <f t="shared" si="5"/>
        <v>250</v>
      </c>
      <c r="I77" s="61"/>
      <c r="J77" s="61"/>
      <c r="K77" s="61"/>
      <c r="L77" s="61"/>
      <c r="M77" s="61"/>
      <c r="N77" s="61"/>
      <c r="O77" s="97">
        <v>250</v>
      </c>
      <c r="P77" s="97">
        <v>37</v>
      </c>
      <c r="Q77" s="97">
        <v>3</v>
      </c>
      <c r="R77" s="8"/>
      <c r="S77" s="8"/>
      <c r="T77" s="8"/>
    </row>
    <row r="78" spans="1:20" x14ac:dyDescent="0.45">
      <c r="A78" s="61" t="s">
        <v>428</v>
      </c>
      <c r="B78" s="71" t="s">
        <v>396</v>
      </c>
      <c r="C78" s="61">
        <v>312</v>
      </c>
      <c r="D78" s="77" t="s">
        <v>493</v>
      </c>
      <c r="E78" s="61" t="s">
        <v>494</v>
      </c>
      <c r="F78" s="71">
        <v>65</v>
      </c>
      <c r="G78" s="72">
        <f t="shared" si="4"/>
        <v>3</v>
      </c>
      <c r="H78" s="45">
        <f t="shared" si="5"/>
        <v>671</v>
      </c>
      <c r="I78" s="76"/>
      <c r="J78" s="76"/>
      <c r="K78" s="76"/>
      <c r="L78" s="8">
        <v>671</v>
      </c>
      <c r="M78" s="45">
        <v>62</v>
      </c>
      <c r="N78" s="24">
        <v>3</v>
      </c>
      <c r="O78" s="61"/>
      <c r="P78" s="61"/>
      <c r="Q78" s="61"/>
      <c r="R78" s="9"/>
      <c r="S78" s="9"/>
      <c r="T78" s="12"/>
    </row>
    <row r="79" spans="1:20" x14ac:dyDescent="0.45">
      <c r="A79" s="61" t="s">
        <v>451</v>
      </c>
      <c r="B79" s="61" t="s">
        <v>442</v>
      </c>
      <c r="C79" s="61">
        <v>282</v>
      </c>
      <c r="D79" s="77" t="s">
        <v>495</v>
      </c>
      <c r="E79" s="61" t="s">
        <v>492</v>
      </c>
      <c r="F79" s="71">
        <v>73</v>
      </c>
      <c r="G79" s="59">
        <f t="shared" si="4"/>
        <v>2</v>
      </c>
      <c r="H79" s="22">
        <f t="shared" si="5"/>
        <v>254</v>
      </c>
      <c r="I79" s="61"/>
      <c r="J79" s="61"/>
      <c r="K79" s="61"/>
      <c r="L79" s="61"/>
      <c r="M79" s="61"/>
      <c r="N79" s="61"/>
      <c r="O79" s="97">
        <v>254</v>
      </c>
      <c r="P79" s="97">
        <v>38</v>
      </c>
      <c r="Q79" s="97">
        <v>2</v>
      </c>
      <c r="R79" s="8"/>
      <c r="S79" s="8"/>
      <c r="T79" s="8"/>
    </row>
    <row r="80" spans="1:20" x14ac:dyDescent="0.45">
      <c r="A80" s="61" t="s">
        <v>429</v>
      </c>
      <c r="B80" s="71" t="s">
        <v>396</v>
      </c>
      <c r="C80" s="61">
        <v>203</v>
      </c>
      <c r="D80" s="77" t="s">
        <v>430</v>
      </c>
      <c r="E80" s="61" t="s">
        <v>496</v>
      </c>
      <c r="F80" s="71">
        <v>66</v>
      </c>
      <c r="G80" s="72">
        <f t="shared" si="4"/>
        <v>2</v>
      </c>
      <c r="H80" s="45">
        <f t="shared" si="5"/>
        <v>678</v>
      </c>
      <c r="I80" s="76"/>
      <c r="J80" s="76"/>
      <c r="K80" s="76"/>
      <c r="L80" s="8">
        <v>678</v>
      </c>
      <c r="M80" s="45">
        <v>63</v>
      </c>
      <c r="N80" s="24">
        <v>2</v>
      </c>
      <c r="O80" s="61"/>
      <c r="P80" s="61"/>
      <c r="Q80" s="61"/>
      <c r="R80" s="24"/>
      <c r="S80" s="24"/>
      <c r="T80" s="24"/>
    </row>
    <row r="81" spans="1:20" x14ac:dyDescent="0.45">
      <c r="A81" s="61" t="s">
        <v>497</v>
      </c>
      <c r="B81" s="61" t="s">
        <v>442</v>
      </c>
      <c r="C81" s="61">
        <v>281</v>
      </c>
      <c r="D81" s="77" t="s">
        <v>498</v>
      </c>
      <c r="E81" s="61" t="s">
        <v>492</v>
      </c>
      <c r="F81" s="71">
        <v>75</v>
      </c>
      <c r="G81" s="59">
        <f t="shared" si="4"/>
        <v>1</v>
      </c>
      <c r="H81" s="22">
        <f t="shared" si="5"/>
        <v>280</v>
      </c>
      <c r="I81" s="61"/>
      <c r="J81" s="61"/>
      <c r="K81" s="61"/>
      <c r="L81" s="61"/>
      <c r="M81" s="61"/>
      <c r="N81" s="61"/>
      <c r="O81" s="97">
        <v>280</v>
      </c>
      <c r="P81" s="97">
        <v>39</v>
      </c>
      <c r="Q81" s="97">
        <v>1</v>
      </c>
      <c r="R81" s="8"/>
      <c r="S81" s="8"/>
      <c r="T81" s="8"/>
    </row>
    <row r="82" spans="1:20" x14ac:dyDescent="0.45">
      <c r="A82" s="61" t="s">
        <v>499</v>
      </c>
      <c r="B82" s="16" t="s">
        <v>442</v>
      </c>
      <c r="C82" s="61">
        <v>695</v>
      </c>
      <c r="D82" s="62" t="s">
        <v>450</v>
      </c>
      <c r="E82" s="24" t="s">
        <v>489</v>
      </c>
      <c r="F82" s="71">
        <v>67</v>
      </c>
      <c r="G82" s="59">
        <f t="shared" si="4"/>
        <v>1</v>
      </c>
      <c r="H82" s="22">
        <f t="shared" si="5"/>
        <v>695</v>
      </c>
      <c r="I82" s="64"/>
      <c r="J82" s="64"/>
      <c r="K82" s="64"/>
      <c r="L82" s="8">
        <v>695</v>
      </c>
      <c r="M82" s="45">
        <v>64</v>
      </c>
      <c r="N82" s="24">
        <v>1</v>
      </c>
      <c r="O82" s="61"/>
      <c r="P82" s="61"/>
      <c r="Q82" s="61"/>
      <c r="R82" s="8"/>
      <c r="S82" s="8"/>
      <c r="T82" s="8"/>
    </row>
    <row r="83" spans="1:20" x14ac:dyDescent="0.45">
      <c r="A83" s="56" t="s">
        <v>643</v>
      </c>
    </row>
  </sheetData>
  <mergeCells count="16">
    <mergeCell ref="G3:G5"/>
    <mergeCell ref="B3:B5"/>
    <mergeCell ref="A3:A5"/>
    <mergeCell ref="C3:C5"/>
    <mergeCell ref="D3:D5"/>
    <mergeCell ref="E3:E5"/>
    <mergeCell ref="F3:F5"/>
    <mergeCell ref="H3:H5"/>
    <mergeCell ref="I3:K3"/>
    <mergeCell ref="L3:N3"/>
    <mergeCell ref="O3:Q3"/>
    <mergeCell ref="R3:T3"/>
    <mergeCell ref="I4:J4"/>
    <mergeCell ref="L4:M4"/>
    <mergeCell ref="O4:P4"/>
    <mergeCell ref="R4:S4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zoomScale="70" zoomScaleNormal="70" zoomScaleSheetLayoutView="85" workbookViewId="0">
      <selection activeCell="I8" sqref="I8"/>
    </sheetView>
  </sheetViews>
  <sheetFormatPr defaultColWidth="9" defaultRowHeight="17.5" x14ac:dyDescent="0.45"/>
  <cols>
    <col min="1" max="1" width="17.75" style="2" customWidth="1"/>
    <col min="2" max="2" width="12.08203125" style="2" customWidth="1"/>
    <col min="3" max="3" width="18.25" style="2" bestFit="1" customWidth="1"/>
    <col min="4" max="4" width="8.58203125" style="2" customWidth="1"/>
    <col min="5" max="5" width="10.75" style="2" customWidth="1"/>
    <col min="6" max="6" width="8.58203125" style="2" customWidth="1"/>
    <col min="7" max="7" width="9.58203125" style="3" customWidth="1"/>
    <col min="8" max="18" width="9.58203125" style="4" customWidth="1"/>
    <col min="19" max="16384" width="9" style="2"/>
  </cols>
  <sheetData>
    <row r="1" spans="1:22" ht="25.5" x14ac:dyDescent="0.45">
      <c r="A1" s="1" t="s">
        <v>365</v>
      </c>
      <c r="B1" s="1"/>
      <c r="E1" s="132"/>
      <c r="F1" s="5" t="s">
        <v>578</v>
      </c>
    </row>
    <row r="2" spans="1:22" x14ac:dyDescent="0.45">
      <c r="A2" s="5" t="s">
        <v>87</v>
      </c>
      <c r="C2" s="6">
        <v>42604</v>
      </c>
    </row>
    <row r="3" spans="1:22" s="18" customFormat="1" ht="17.5" customHeight="1" x14ac:dyDescent="0.45">
      <c r="A3" s="146" t="s">
        <v>8</v>
      </c>
      <c r="B3" s="146" t="s">
        <v>153</v>
      </c>
      <c r="C3" s="146" t="s">
        <v>9</v>
      </c>
      <c r="D3" s="145" t="s">
        <v>10</v>
      </c>
      <c r="E3" s="145" t="s">
        <v>89</v>
      </c>
      <c r="F3" s="145" t="s">
        <v>90</v>
      </c>
      <c r="G3" s="147" t="s">
        <v>151</v>
      </c>
      <c r="H3" s="147"/>
      <c r="I3" s="147"/>
      <c r="J3" s="148" t="s">
        <v>152</v>
      </c>
      <c r="K3" s="148"/>
      <c r="L3" s="148"/>
      <c r="M3" s="148" t="s">
        <v>528</v>
      </c>
      <c r="N3" s="148"/>
      <c r="O3" s="148"/>
      <c r="P3" s="148" t="s">
        <v>529</v>
      </c>
      <c r="Q3" s="148"/>
      <c r="R3" s="148"/>
    </row>
    <row r="4" spans="1:22" s="18" customFormat="1" ht="17.5" customHeight="1" x14ac:dyDescent="0.45">
      <c r="A4" s="146"/>
      <c r="B4" s="146"/>
      <c r="C4" s="146"/>
      <c r="D4" s="146"/>
      <c r="E4" s="146"/>
      <c r="F4" s="146"/>
      <c r="G4" s="147" t="s">
        <v>91</v>
      </c>
      <c r="H4" s="147"/>
      <c r="I4" s="7">
        <v>10</v>
      </c>
      <c r="J4" s="147" t="s">
        <v>91</v>
      </c>
      <c r="K4" s="147"/>
      <c r="L4" s="7">
        <v>8</v>
      </c>
      <c r="M4" s="147" t="s">
        <v>91</v>
      </c>
      <c r="N4" s="147"/>
      <c r="O4" s="7">
        <v>10</v>
      </c>
      <c r="P4" s="147" t="s">
        <v>91</v>
      </c>
      <c r="Q4" s="147"/>
      <c r="R4" s="7"/>
    </row>
    <row r="5" spans="1:22" s="18" customFormat="1" x14ac:dyDescent="0.45">
      <c r="A5" s="146"/>
      <c r="B5" s="146"/>
      <c r="C5" s="146"/>
      <c r="D5" s="146"/>
      <c r="E5" s="146"/>
      <c r="F5" s="146"/>
      <c r="G5" s="21" t="s">
        <v>93</v>
      </c>
      <c r="H5" s="21" t="s">
        <v>94</v>
      </c>
      <c r="I5" s="21" t="s">
        <v>95</v>
      </c>
      <c r="J5" s="21" t="s">
        <v>93</v>
      </c>
      <c r="K5" s="21" t="s">
        <v>94</v>
      </c>
      <c r="L5" s="21" t="s">
        <v>95</v>
      </c>
      <c r="M5" s="21" t="s">
        <v>93</v>
      </c>
      <c r="N5" s="21" t="s">
        <v>94</v>
      </c>
      <c r="O5" s="21" t="s">
        <v>95</v>
      </c>
      <c r="P5" s="21" t="s">
        <v>93</v>
      </c>
      <c r="Q5" s="21" t="s">
        <v>94</v>
      </c>
      <c r="R5" s="21" t="s">
        <v>95</v>
      </c>
    </row>
    <row r="6" spans="1:22" s="18" customFormat="1" x14ac:dyDescent="0.45">
      <c r="A6" s="17" t="s">
        <v>280</v>
      </c>
      <c r="B6" s="11">
        <v>54485</v>
      </c>
      <c r="C6" s="17" t="s">
        <v>161</v>
      </c>
      <c r="D6" s="11">
        <v>1</v>
      </c>
      <c r="E6" s="40">
        <f>I6+L6+O6+R6</f>
        <v>28</v>
      </c>
      <c r="F6" s="40">
        <f t="shared" ref="F6:F18" si="0">G6+J6+M6+P6</f>
        <v>41</v>
      </c>
      <c r="G6" s="11">
        <v>17</v>
      </c>
      <c r="H6" s="11">
        <v>1</v>
      </c>
      <c r="I6" s="11">
        <v>10</v>
      </c>
      <c r="J6" s="26">
        <v>16</v>
      </c>
      <c r="K6" s="26">
        <v>1</v>
      </c>
      <c r="L6" s="26">
        <v>8</v>
      </c>
      <c r="M6" s="97">
        <v>8</v>
      </c>
      <c r="N6" s="97">
        <v>1</v>
      </c>
      <c r="O6" s="97">
        <v>10</v>
      </c>
      <c r="P6" s="26"/>
      <c r="Q6" s="26"/>
      <c r="R6" s="26"/>
    </row>
    <row r="7" spans="1:22" s="18" customFormat="1" x14ac:dyDescent="0.45">
      <c r="A7" s="17" t="s">
        <v>283</v>
      </c>
      <c r="B7" s="11">
        <v>56001</v>
      </c>
      <c r="C7" s="17" t="s">
        <v>284</v>
      </c>
      <c r="D7" s="11">
        <v>2</v>
      </c>
      <c r="E7" s="40">
        <f>I7+L7+O7+R7</f>
        <v>21</v>
      </c>
      <c r="F7" s="40">
        <f>G7+J7+M7+P7</f>
        <v>72</v>
      </c>
      <c r="G7" s="11">
        <v>32</v>
      </c>
      <c r="H7" s="11">
        <v>4</v>
      </c>
      <c r="I7" s="11">
        <v>7</v>
      </c>
      <c r="J7" s="11">
        <v>18</v>
      </c>
      <c r="K7" s="11">
        <v>2</v>
      </c>
      <c r="L7" s="9">
        <v>7</v>
      </c>
      <c r="M7" s="97">
        <v>22</v>
      </c>
      <c r="N7" s="97">
        <v>4</v>
      </c>
      <c r="O7" s="97">
        <v>7</v>
      </c>
      <c r="P7" s="9"/>
      <c r="Q7" s="9"/>
      <c r="R7" s="12"/>
      <c r="V7" s="19"/>
    </row>
    <row r="8" spans="1:22" s="18" customFormat="1" x14ac:dyDescent="0.45">
      <c r="A8" s="17" t="s">
        <v>282</v>
      </c>
      <c r="B8" s="11">
        <v>55235</v>
      </c>
      <c r="C8" s="17" t="s">
        <v>167</v>
      </c>
      <c r="D8" s="11">
        <v>3</v>
      </c>
      <c r="E8" s="40">
        <f>I8+L8+O8+R8</f>
        <v>21</v>
      </c>
      <c r="F8" s="40">
        <f>G8+J8+M8+P8</f>
        <v>77</v>
      </c>
      <c r="G8" s="11">
        <v>29</v>
      </c>
      <c r="H8" s="11">
        <v>3</v>
      </c>
      <c r="I8" s="11">
        <v>8</v>
      </c>
      <c r="J8" s="26">
        <v>33</v>
      </c>
      <c r="K8" s="26">
        <v>5</v>
      </c>
      <c r="L8" s="26">
        <v>4</v>
      </c>
      <c r="M8" s="97">
        <v>15</v>
      </c>
      <c r="N8" s="97">
        <v>2</v>
      </c>
      <c r="O8" s="97">
        <v>9</v>
      </c>
      <c r="P8" s="26"/>
      <c r="Q8" s="26"/>
      <c r="R8" s="26"/>
    </row>
    <row r="9" spans="1:22" s="18" customFormat="1" x14ac:dyDescent="0.45">
      <c r="A9" s="17" t="s">
        <v>281</v>
      </c>
      <c r="B9" s="11">
        <v>54377</v>
      </c>
      <c r="C9" s="17" t="s">
        <v>165</v>
      </c>
      <c r="D9" s="11">
        <v>4</v>
      </c>
      <c r="E9" s="40">
        <f t="shared" ref="E9:E18" si="1">I9+L9+O9+R9</f>
        <v>20</v>
      </c>
      <c r="F9" s="40">
        <f t="shared" si="0"/>
        <v>81</v>
      </c>
      <c r="G9" s="11">
        <v>25</v>
      </c>
      <c r="H9" s="11">
        <v>2</v>
      </c>
      <c r="I9" s="11">
        <v>9</v>
      </c>
      <c r="J9" s="30">
        <v>27</v>
      </c>
      <c r="K9" s="30">
        <v>3</v>
      </c>
      <c r="L9" s="30">
        <v>6</v>
      </c>
      <c r="M9" s="97">
        <v>29</v>
      </c>
      <c r="N9" s="97">
        <v>6</v>
      </c>
      <c r="O9" s="97">
        <v>5</v>
      </c>
      <c r="P9" s="30"/>
      <c r="Q9" s="30"/>
      <c r="R9" s="30"/>
    </row>
    <row r="10" spans="1:22" s="18" customFormat="1" x14ac:dyDescent="0.45">
      <c r="A10" s="17" t="s">
        <v>576</v>
      </c>
      <c r="B10" s="11">
        <v>54478</v>
      </c>
      <c r="C10" s="17" t="s">
        <v>577</v>
      </c>
      <c r="D10" s="11">
        <v>5</v>
      </c>
      <c r="E10" s="135">
        <f t="shared" si="1"/>
        <v>16.8</v>
      </c>
      <c r="F10" s="40">
        <f t="shared" si="0"/>
        <v>89</v>
      </c>
      <c r="G10" s="11">
        <v>35</v>
      </c>
      <c r="H10" s="11">
        <v>5</v>
      </c>
      <c r="I10" s="134">
        <f>6*0.8</f>
        <v>4.8000000000000007</v>
      </c>
      <c r="J10" s="11">
        <v>33</v>
      </c>
      <c r="K10" s="11">
        <v>4</v>
      </c>
      <c r="L10" s="133">
        <f>5*0.8</f>
        <v>4</v>
      </c>
      <c r="M10" s="97">
        <v>21</v>
      </c>
      <c r="N10" s="97">
        <v>3</v>
      </c>
      <c r="O10" s="97">
        <v>8</v>
      </c>
      <c r="P10" s="9"/>
      <c r="Q10" s="9"/>
      <c r="R10" s="12"/>
    </row>
    <row r="11" spans="1:22" x14ac:dyDescent="0.45">
      <c r="A11" s="17" t="s">
        <v>285</v>
      </c>
      <c r="B11" s="11">
        <v>53875</v>
      </c>
      <c r="C11" s="17" t="s">
        <v>32</v>
      </c>
      <c r="D11" s="11">
        <v>6</v>
      </c>
      <c r="E11" s="40">
        <f t="shared" si="1"/>
        <v>14</v>
      </c>
      <c r="F11" s="40">
        <f t="shared" si="0"/>
        <v>121</v>
      </c>
      <c r="G11" s="11">
        <v>54</v>
      </c>
      <c r="H11" s="11">
        <v>6</v>
      </c>
      <c r="I11" s="11">
        <v>5</v>
      </c>
      <c r="J11" s="8">
        <v>43</v>
      </c>
      <c r="K11" s="8">
        <v>6</v>
      </c>
      <c r="L11" s="8">
        <v>3</v>
      </c>
      <c r="M11" s="97">
        <v>24</v>
      </c>
      <c r="N11" s="97">
        <v>5</v>
      </c>
      <c r="O11" s="97">
        <v>6</v>
      </c>
      <c r="P11" s="8"/>
      <c r="Q11" s="8"/>
      <c r="R11" s="8"/>
    </row>
    <row r="12" spans="1:22" x14ac:dyDescent="0.45">
      <c r="A12" s="17" t="s">
        <v>535</v>
      </c>
      <c r="B12" s="11">
        <v>53485</v>
      </c>
      <c r="C12" s="17" t="s">
        <v>536</v>
      </c>
      <c r="D12" s="11">
        <v>7</v>
      </c>
      <c r="E12" s="40">
        <f>I12+L12+O12+R12</f>
        <v>4</v>
      </c>
      <c r="F12" s="40">
        <f>G12+J12+M12+P12</f>
        <v>43</v>
      </c>
      <c r="G12" s="88"/>
      <c r="H12" s="76"/>
      <c r="I12" s="76"/>
      <c r="J12" s="76"/>
      <c r="K12" s="76"/>
      <c r="L12" s="76"/>
      <c r="M12" s="97">
        <v>43</v>
      </c>
      <c r="N12" s="97">
        <v>7</v>
      </c>
      <c r="O12" s="97">
        <v>4</v>
      </c>
      <c r="P12" s="8"/>
      <c r="Q12" s="8"/>
      <c r="R12" s="8"/>
    </row>
    <row r="13" spans="1:22" x14ac:dyDescent="0.45">
      <c r="A13" s="17" t="s">
        <v>286</v>
      </c>
      <c r="B13" s="11">
        <v>55246</v>
      </c>
      <c r="C13" s="17" t="s">
        <v>160</v>
      </c>
      <c r="D13" s="11">
        <v>8</v>
      </c>
      <c r="E13" s="40">
        <f t="shared" si="1"/>
        <v>4</v>
      </c>
      <c r="F13" s="40">
        <f t="shared" si="0"/>
        <v>56</v>
      </c>
      <c r="G13" s="11">
        <v>56</v>
      </c>
      <c r="H13" s="11">
        <v>7</v>
      </c>
      <c r="I13" s="11">
        <v>4</v>
      </c>
      <c r="J13" s="76"/>
      <c r="K13" s="76"/>
      <c r="L13" s="76"/>
      <c r="M13" s="76"/>
      <c r="N13" s="76"/>
      <c r="O13" s="76"/>
      <c r="P13" s="8"/>
      <c r="Q13" s="8"/>
      <c r="R13" s="8"/>
    </row>
    <row r="14" spans="1:22" x14ac:dyDescent="0.45">
      <c r="A14" s="17" t="s">
        <v>287</v>
      </c>
      <c r="B14" s="11">
        <v>52805</v>
      </c>
      <c r="C14" s="17" t="s">
        <v>164</v>
      </c>
      <c r="D14" s="11">
        <v>9</v>
      </c>
      <c r="E14" s="40">
        <f>I14+L14+O14+R14</f>
        <v>4</v>
      </c>
      <c r="F14" s="40">
        <f>G14+J14+M14+P14</f>
        <v>147</v>
      </c>
      <c r="G14" s="11">
        <v>86</v>
      </c>
      <c r="H14" s="11">
        <v>9</v>
      </c>
      <c r="I14" s="11">
        <v>2</v>
      </c>
      <c r="J14" s="8">
        <v>61</v>
      </c>
      <c r="K14" s="8">
        <v>7</v>
      </c>
      <c r="L14" s="8">
        <v>2</v>
      </c>
      <c r="M14" s="76"/>
      <c r="N14" s="76"/>
      <c r="O14" s="76"/>
      <c r="P14" s="8"/>
      <c r="Q14" s="8"/>
      <c r="R14" s="8"/>
    </row>
    <row r="15" spans="1:22" x14ac:dyDescent="0.45">
      <c r="A15" s="17" t="s">
        <v>537</v>
      </c>
      <c r="B15" s="11">
        <v>54009</v>
      </c>
      <c r="C15" s="17" t="s">
        <v>538</v>
      </c>
      <c r="D15" s="11">
        <v>10</v>
      </c>
      <c r="E15" s="40">
        <f>I15+L15+O15+R15</f>
        <v>3</v>
      </c>
      <c r="F15" s="40">
        <f>G15+J15+M15+P15</f>
        <v>47</v>
      </c>
      <c r="G15" s="88"/>
      <c r="H15" s="76"/>
      <c r="I15" s="76"/>
      <c r="J15" s="76"/>
      <c r="K15" s="76"/>
      <c r="L15" s="76"/>
      <c r="M15" s="97">
        <v>47</v>
      </c>
      <c r="N15" s="97">
        <v>8</v>
      </c>
      <c r="O15" s="97">
        <v>3</v>
      </c>
      <c r="P15" s="8"/>
      <c r="Q15" s="8"/>
      <c r="R15" s="8"/>
    </row>
    <row r="16" spans="1:22" x14ac:dyDescent="0.45">
      <c r="A16" s="17" t="s">
        <v>290</v>
      </c>
      <c r="B16" s="11">
        <v>52564</v>
      </c>
      <c r="C16" s="17" t="s">
        <v>292</v>
      </c>
      <c r="D16" s="11">
        <v>11</v>
      </c>
      <c r="E16" s="40">
        <f t="shared" si="1"/>
        <v>3</v>
      </c>
      <c r="F16" s="40">
        <f t="shared" si="0"/>
        <v>58</v>
      </c>
      <c r="G16" s="11">
        <v>58</v>
      </c>
      <c r="H16" s="11">
        <v>8</v>
      </c>
      <c r="I16" s="11">
        <v>3</v>
      </c>
      <c r="J16" s="76"/>
      <c r="K16" s="76"/>
      <c r="L16" s="76"/>
      <c r="M16" s="76"/>
      <c r="N16" s="76"/>
      <c r="O16" s="76"/>
      <c r="P16" s="8"/>
      <c r="Q16" s="8"/>
      <c r="R16" s="8"/>
    </row>
    <row r="17" spans="1:18" x14ac:dyDescent="0.45">
      <c r="A17" s="17" t="s">
        <v>539</v>
      </c>
      <c r="B17" s="11">
        <v>52046</v>
      </c>
      <c r="C17" s="17" t="s">
        <v>540</v>
      </c>
      <c r="D17" s="11">
        <v>12</v>
      </c>
      <c r="E17" s="40">
        <f>I17+L17+O17+R17</f>
        <v>2</v>
      </c>
      <c r="F17" s="40">
        <f>G17+J17+M17+P17</f>
        <v>52</v>
      </c>
      <c r="G17" s="88"/>
      <c r="H17" s="76"/>
      <c r="I17" s="76"/>
      <c r="J17" s="76"/>
      <c r="K17" s="76"/>
      <c r="L17" s="76"/>
      <c r="M17" s="97">
        <v>52</v>
      </c>
      <c r="N17" s="97">
        <v>9</v>
      </c>
      <c r="O17" s="97">
        <v>2</v>
      </c>
      <c r="P17" s="8"/>
      <c r="Q17" s="8"/>
      <c r="R17" s="8"/>
    </row>
    <row r="18" spans="1:18" x14ac:dyDescent="0.45">
      <c r="A18" s="17" t="s">
        <v>288</v>
      </c>
      <c r="B18" s="11">
        <v>50512</v>
      </c>
      <c r="C18" s="17" t="s">
        <v>289</v>
      </c>
      <c r="D18" s="11">
        <v>13</v>
      </c>
      <c r="E18" s="40">
        <f t="shared" si="1"/>
        <v>2</v>
      </c>
      <c r="F18" s="40">
        <f t="shared" si="0"/>
        <v>161</v>
      </c>
      <c r="G18" s="11">
        <v>93</v>
      </c>
      <c r="H18" s="11">
        <v>10</v>
      </c>
      <c r="I18" s="11">
        <v>1</v>
      </c>
      <c r="J18" s="8">
        <v>68</v>
      </c>
      <c r="K18" s="8">
        <v>8</v>
      </c>
      <c r="L18" s="8">
        <v>1</v>
      </c>
      <c r="M18" s="76"/>
      <c r="N18" s="76"/>
      <c r="O18" s="76"/>
      <c r="P18" s="8"/>
      <c r="Q18" s="8"/>
      <c r="R18" s="8"/>
    </row>
    <row r="19" spans="1:18" x14ac:dyDescent="0.45">
      <c r="A19" s="17" t="s">
        <v>541</v>
      </c>
      <c r="B19" s="11">
        <v>50953</v>
      </c>
      <c r="C19" s="17" t="s">
        <v>542</v>
      </c>
      <c r="D19" s="11">
        <v>14</v>
      </c>
      <c r="E19" s="40">
        <f t="shared" ref="E19" si="2">I19+L19+O19+R19</f>
        <v>1</v>
      </c>
      <c r="F19" s="40">
        <f t="shared" ref="F19" si="3">G19+J19+M19+P19</f>
        <v>57</v>
      </c>
      <c r="G19" s="88"/>
      <c r="H19" s="76"/>
      <c r="I19" s="76"/>
      <c r="J19" s="76"/>
      <c r="K19" s="76"/>
      <c r="L19" s="76"/>
      <c r="M19" s="97">
        <v>57</v>
      </c>
      <c r="N19" s="97">
        <v>10</v>
      </c>
      <c r="O19" s="97">
        <v>1</v>
      </c>
      <c r="P19" s="8"/>
      <c r="Q19" s="8"/>
      <c r="R19" s="8"/>
    </row>
    <row r="21" spans="1:18" ht="25.5" x14ac:dyDescent="0.45">
      <c r="A21" s="1" t="s">
        <v>366</v>
      </c>
      <c r="B21" s="1"/>
    </row>
    <row r="22" spans="1:18" x14ac:dyDescent="0.45">
      <c r="A22" s="5" t="s">
        <v>87</v>
      </c>
      <c r="C22" s="6">
        <v>42604</v>
      </c>
    </row>
    <row r="23" spans="1:18" s="18" customFormat="1" ht="17.5" customHeight="1" x14ac:dyDescent="0.45">
      <c r="A23" s="146" t="s">
        <v>8</v>
      </c>
      <c r="B23" s="146" t="s">
        <v>153</v>
      </c>
      <c r="C23" s="146" t="s">
        <v>9</v>
      </c>
      <c r="D23" s="145" t="s">
        <v>10</v>
      </c>
      <c r="E23" s="145" t="s">
        <v>89</v>
      </c>
      <c r="F23" s="145" t="s">
        <v>90</v>
      </c>
      <c r="G23" s="147" t="s">
        <v>151</v>
      </c>
      <c r="H23" s="147"/>
      <c r="I23" s="147"/>
      <c r="J23" s="148" t="s">
        <v>152</v>
      </c>
      <c r="K23" s="148"/>
      <c r="L23" s="148"/>
      <c r="M23" s="148" t="s">
        <v>386</v>
      </c>
      <c r="N23" s="148"/>
      <c r="O23" s="148"/>
      <c r="P23" s="148" t="s">
        <v>531</v>
      </c>
      <c r="Q23" s="148"/>
      <c r="R23" s="148"/>
    </row>
    <row r="24" spans="1:18" s="18" customFormat="1" ht="17.5" customHeight="1" x14ac:dyDescent="0.45">
      <c r="A24" s="146"/>
      <c r="B24" s="146"/>
      <c r="C24" s="146"/>
      <c r="D24" s="146"/>
      <c r="E24" s="146"/>
      <c r="F24" s="146"/>
      <c r="G24" s="147" t="s">
        <v>91</v>
      </c>
      <c r="H24" s="147"/>
      <c r="I24" s="7">
        <v>1</v>
      </c>
      <c r="J24" s="147" t="s">
        <v>91</v>
      </c>
      <c r="K24" s="147"/>
      <c r="L24" s="7">
        <v>1</v>
      </c>
      <c r="M24" s="147" t="s">
        <v>91</v>
      </c>
      <c r="N24" s="147"/>
      <c r="O24" s="7"/>
      <c r="P24" s="147" t="s">
        <v>91</v>
      </c>
      <c r="Q24" s="147"/>
      <c r="R24" s="7"/>
    </row>
    <row r="25" spans="1:18" s="18" customFormat="1" x14ac:dyDescent="0.45">
      <c r="A25" s="146"/>
      <c r="B25" s="146"/>
      <c r="C25" s="146"/>
      <c r="D25" s="146"/>
      <c r="E25" s="146"/>
      <c r="F25" s="146"/>
      <c r="G25" s="67" t="s">
        <v>93</v>
      </c>
      <c r="H25" s="67" t="s">
        <v>94</v>
      </c>
      <c r="I25" s="67" t="s">
        <v>95</v>
      </c>
      <c r="J25" s="67" t="s">
        <v>93</v>
      </c>
      <c r="K25" s="67" t="s">
        <v>94</v>
      </c>
      <c r="L25" s="67" t="s">
        <v>95</v>
      </c>
      <c r="M25" s="67" t="s">
        <v>93</v>
      </c>
      <c r="N25" s="67" t="s">
        <v>94</v>
      </c>
      <c r="O25" s="67" t="s">
        <v>95</v>
      </c>
      <c r="P25" s="67" t="s">
        <v>93</v>
      </c>
      <c r="Q25" s="67" t="s">
        <v>94</v>
      </c>
      <c r="R25" s="67" t="s">
        <v>95</v>
      </c>
    </row>
    <row r="26" spans="1:18" x14ac:dyDescent="0.45">
      <c r="A26" s="17" t="s">
        <v>291</v>
      </c>
      <c r="B26" s="11" t="s">
        <v>367</v>
      </c>
      <c r="C26" s="17" t="s">
        <v>164</v>
      </c>
      <c r="D26" s="11">
        <v>1</v>
      </c>
      <c r="E26" s="40">
        <f>I26+L26+O26+R26</f>
        <v>2</v>
      </c>
      <c r="F26" s="40">
        <f>G26+J26+M26+P26</f>
        <v>110</v>
      </c>
      <c r="G26" s="11">
        <v>70</v>
      </c>
      <c r="H26" s="11">
        <v>1</v>
      </c>
      <c r="I26" s="11">
        <v>1</v>
      </c>
      <c r="J26" s="9">
        <v>40</v>
      </c>
      <c r="K26" s="9">
        <v>1</v>
      </c>
      <c r="L26" s="9">
        <v>1</v>
      </c>
      <c r="M26" s="76"/>
      <c r="N26" s="76"/>
      <c r="O26" s="76"/>
      <c r="P26" s="9"/>
      <c r="Q26" s="9"/>
      <c r="R26" s="9"/>
    </row>
    <row r="27" spans="1:18" x14ac:dyDescent="0.45">
      <c r="A27" s="5"/>
    </row>
  </sheetData>
  <mergeCells count="28">
    <mergeCell ref="G3:I3"/>
    <mergeCell ref="J3:L3"/>
    <mergeCell ref="M3:O3"/>
    <mergeCell ref="P3:R3"/>
    <mergeCell ref="G4:H4"/>
    <mergeCell ref="J4:K4"/>
    <mergeCell ref="M4:N4"/>
    <mergeCell ref="P4:Q4"/>
    <mergeCell ref="F3:F5"/>
    <mergeCell ref="A3:A5"/>
    <mergeCell ref="B3:B5"/>
    <mergeCell ref="C3:C5"/>
    <mergeCell ref="D3:D5"/>
    <mergeCell ref="E3:E5"/>
    <mergeCell ref="A23:A25"/>
    <mergeCell ref="B23:B25"/>
    <mergeCell ref="C23:C25"/>
    <mergeCell ref="D23:D25"/>
    <mergeCell ref="E23:E25"/>
    <mergeCell ref="F23:F25"/>
    <mergeCell ref="G23:I23"/>
    <mergeCell ref="J23:L23"/>
    <mergeCell ref="M23:O23"/>
    <mergeCell ref="P23:R23"/>
    <mergeCell ref="G24:H24"/>
    <mergeCell ref="J24:K24"/>
    <mergeCell ref="M24:N24"/>
    <mergeCell ref="P24:Q24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zoomScale="70" zoomScaleNormal="70" zoomScaleSheetLayoutView="85" workbookViewId="0">
      <selection activeCell="G18" sqref="G18"/>
    </sheetView>
  </sheetViews>
  <sheetFormatPr defaultColWidth="9" defaultRowHeight="17.5" x14ac:dyDescent="0.45"/>
  <cols>
    <col min="1" max="1" width="11.9140625" style="2" customWidth="1"/>
    <col min="2" max="2" width="11" style="2" customWidth="1"/>
    <col min="3" max="3" width="16.25" style="2" bestFit="1" customWidth="1"/>
    <col min="4" max="4" width="8.58203125" style="2" customWidth="1"/>
    <col min="5" max="5" width="10.75" style="2" customWidth="1"/>
    <col min="6" max="6" width="8.58203125" style="2" customWidth="1"/>
    <col min="7" max="7" width="9.58203125" style="3" customWidth="1"/>
    <col min="8" max="18" width="9.58203125" style="4" customWidth="1"/>
    <col min="19" max="16384" width="9" style="2"/>
  </cols>
  <sheetData>
    <row r="1" spans="1:18" ht="25.5" x14ac:dyDescent="0.45">
      <c r="A1" s="1" t="s">
        <v>370</v>
      </c>
      <c r="B1" s="1"/>
    </row>
    <row r="2" spans="1:18" x14ac:dyDescent="0.45">
      <c r="A2" s="5" t="s">
        <v>87</v>
      </c>
      <c r="C2" s="6">
        <v>42604</v>
      </c>
      <c r="G2" s="3" t="s">
        <v>631</v>
      </c>
    </row>
    <row r="3" spans="1:18" s="18" customFormat="1" ht="17.5" customHeight="1" x14ac:dyDescent="0.45">
      <c r="A3" s="146" t="s">
        <v>8</v>
      </c>
      <c r="B3" s="146" t="s">
        <v>153</v>
      </c>
      <c r="C3" s="146" t="s">
        <v>9</v>
      </c>
      <c r="D3" s="145" t="s">
        <v>10</v>
      </c>
      <c r="E3" s="145" t="s">
        <v>89</v>
      </c>
      <c r="F3" s="145" t="s">
        <v>90</v>
      </c>
      <c r="G3" s="158" t="s">
        <v>151</v>
      </c>
      <c r="H3" s="158"/>
      <c r="I3" s="158"/>
      <c r="J3" s="148" t="s">
        <v>152</v>
      </c>
      <c r="K3" s="148"/>
      <c r="L3" s="148"/>
      <c r="M3" s="148" t="s">
        <v>386</v>
      </c>
      <c r="N3" s="148"/>
      <c r="O3" s="148"/>
      <c r="P3" s="148" t="s">
        <v>529</v>
      </c>
      <c r="Q3" s="148"/>
      <c r="R3" s="148"/>
    </row>
    <row r="4" spans="1:18" s="18" customFormat="1" ht="17.5" customHeight="1" x14ac:dyDescent="0.45">
      <c r="A4" s="146"/>
      <c r="B4" s="146"/>
      <c r="C4" s="146"/>
      <c r="D4" s="146"/>
      <c r="E4" s="146"/>
      <c r="F4" s="146"/>
      <c r="G4" s="158" t="s">
        <v>91</v>
      </c>
      <c r="H4" s="158"/>
      <c r="I4" s="86"/>
      <c r="J4" s="147" t="s">
        <v>91</v>
      </c>
      <c r="K4" s="147"/>
      <c r="L4" s="7">
        <v>7</v>
      </c>
      <c r="M4" s="147" t="s">
        <v>91</v>
      </c>
      <c r="N4" s="147"/>
      <c r="O4" s="7">
        <v>7</v>
      </c>
      <c r="P4" s="147" t="s">
        <v>91</v>
      </c>
      <c r="Q4" s="147"/>
      <c r="R4" s="7"/>
    </row>
    <row r="5" spans="1:18" s="18" customFormat="1" x14ac:dyDescent="0.45">
      <c r="A5" s="146"/>
      <c r="B5" s="146"/>
      <c r="C5" s="146"/>
      <c r="D5" s="146"/>
      <c r="E5" s="146"/>
      <c r="F5" s="146"/>
      <c r="G5" s="110" t="s">
        <v>93</v>
      </c>
      <c r="H5" s="110" t="s">
        <v>94</v>
      </c>
      <c r="I5" s="110" t="s">
        <v>95</v>
      </c>
      <c r="J5" s="109" t="s">
        <v>93</v>
      </c>
      <c r="K5" s="109" t="s">
        <v>94</v>
      </c>
      <c r="L5" s="109" t="s">
        <v>95</v>
      </c>
      <c r="M5" s="109" t="s">
        <v>93</v>
      </c>
      <c r="N5" s="109" t="s">
        <v>94</v>
      </c>
      <c r="O5" s="109" t="s">
        <v>95</v>
      </c>
      <c r="P5" s="109" t="s">
        <v>93</v>
      </c>
      <c r="Q5" s="109" t="s">
        <v>94</v>
      </c>
      <c r="R5" s="109" t="s">
        <v>95</v>
      </c>
    </row>
    <row r="6" spans="1:18" s="18" customFormat="1" x14ac:dyDescent="0.45">
      <c r="A6" s="17" t="s">
        <v>338</v>
      </c>
      <c r="B6" s="11" t="s">
        <v>371</v>
      </c>
      <c r="C6" s="17" t="s">
        <v>348</v>
      </c>
      <c r="D6" s="11">
        <v>1</v>
      </c>
      <c r="E6" s="40">
        <f t="shared" ref="E6:E7" si="0">I6+L6+O6+R6</f>
        <v>14</v>
      </c>
      <c r="F6" s="40">
        <f t="shared" ref="F6:F7" si="1">G6+J6+M6+P6</f>
        <v>25</v>
      </c>
      <c r="G6" s="78"/>
      <c r="H6" s="78"/>
      <c r="I6" s="78"/>
      <c r="J6" s="30">
        <v>15</v>
      </c>
      <c r="K6" s="30">
        <v>1</v>
      </c>
      <c r="L6" s="30">
        <v>7</v>
      </c>
      <c r="M6" s="30">
        <v>10</v>
      </c>
      <c r="N6" s="30">
        <v>1</v>
      </c>
      <c r="O6" s="30">
        <v>7</v>
      </c>
      <c r="P6" s="30"/>
      <c r="Q6" s="30"/>
      <c r="R6" s="30"/>
    </row>
    <row r="7" spans="1:18" s="18" customFormat="1" x14ac:dyDescent="0.45">
      <c r="A7" s="17" t="s">
        <v>69</v>
      </c>
      <c r="B7" s="11" t="s">
        <v>372</v>
      </c>
      <c r="C7" s="17" t="s">
        <v>17</v>
      </c>
      <c r="D7" s="11">
        <v>2</v>
      </c>
      <c r="E7" s="40">
        <f t="shared" si="0"/>
        <v>12</v>
      </c>
      <c r="F7" s="40">
        <f t="shared" si="1"/>
        <v>29</v>
      </c>
      <c r="G7" s="78"/>
      <c r="H7" s="78"/>
      <c r="I7" s="78"/>
      <c r="J7" s="26">
        <v>17</v>
      </c>
      <c r="K7" s="26">
        <v>2</v>
      </c>
      <c r="L7" s="26">
        <v>6</v>
      </c>
      <c r="M7" s="26">
        <v>12</v>
      </c>
      <c r="N7" s="26">
        <v>2</v>
      </c>
      <c r="O7" s="26">
        <v>6</v>
      </c>
      <c r="P7" s="26"/>
      <c r="Q7" s="26"/>
      <c r="R7" s="26"/>
    </row>
    <row r="8" spans="1:18" s="18" customFormat="1" x14ac:dyDescent="0.45">
      <c r="A8" s="17" t="s">
        <v>339</v>
      </c>
      <c r="B8" s="11" t="s">
        <v>373</v>
      </c>
      <c r="C8" s="17" t="s">
        <v>344</v>
      </c>
      <c r="D8" s="11">
        <v>3</v>
      </c>
      <c r="E8" s="40">
        <f t="shared" ref="E8:E14" si="2">I8+L8+O8+R8</f>
        <v>10</v>
      </c>
      <c r="F8" s="40">
        <f t="shared" ref="F8:F14" si="3">G8+J8+M8+P8</f>
        <v>42</v>
      </c>
      <c r="G8" s="78"/>
      <c r="H8" s="78"/>
      <c r="I8" s="78"/>
      <c r="J8" s="11">
        <v>25</v>
      </c>
      <c r="K8" s="11">
        <v>3</v>
      </c>
      <c r="L8" s="9">
        <v>5</v>
      </c>
      <c r="M8" s="9">
        <v>17</v>
      </c>
      <c r="N8" s="9">
        <v>3</v>
      </c>
      <c r="O8" s="12">
        <v>5</v>
      </c>
      <c r="P8" s="9"/>
      <c r="Q8" s="9"/>
      <c r="R8" s="12"/>
    </row>
    <row r="9" spans="1:18" s="18" customFormat="1" x14ac:dyDescent="0.45">
      <c r="A9" s="17" t="s">
        <v>340</v>
      </c>
      <c r="B9" s="11" t="s">
        <v>374</v>
      </c>
      <c r="C9" s="17" t="s">
        <v>63</v>
      </c>
      <c r="D9" s="11">
        <v>4</v>
      </c>
      <c r="E9" s="40">
        <f t="shared" si="2"/>
        <v>7</v>
      </c>
      <c r="F9" s="40">
        <f t="shared" si="3"/>
        <v>79</v>
      </c>
      <c r="G9" s="78"/>
      <c r="H9" s="78"/>
      <c r="I9" s="78"/>
      <c r="J9" s="11">
        <v>45</v>
      </c>
      <c r="K9" s="11">
        <v>4</v>
      </c>
      <c r="L9" s="9">
        <v>4</v>
      </c>
      <c r="M9" s="9">
        <v>34</v>
      </c>
      <c r="N9" s="9">
        <v>5</v>
      </c>
      <c r="O9" s="12">
        <v>3</v>
      </c>
      <c r="P9" s="9"/>
      <c r="Q9" s="9"/>
      <c r="R9" s="12"/>
    </row>
    <row r="10" spans="1:18" x14ac:dyDescent="0.45">
      <c r="A10" s="61" t="s">
        <v>547</v>
      </c>
      <c r="B10" s="61" t="s">
        <v>548</v>
      </c>
      <c r="C10" s="17" t="s">
        <v>83</v>
      </c>
      <c r="D10" s="11">
        <v>5</v>
      </c>
      <c r="E10" s="40">
        <f t="shared" si="2"/>
        <v>4</v>
      </c>
      <c r="F10" s="40">
        <f t="shared" si="3"/>
        <v>31</v>
      </c>
      <c r="G10" s="78"/>
      <c r="H10" s="78"/>
      <c r="I10" s="78"/>
      <c r="J10" s="76"/>
      <c r="K10" s="76"/>
      <c r="L10" s="76"/>
      <c r="M10" s="8">
        <v>31</v>
      </c>
      <c r="N10" s="8">
        <v>4</v>
      </c>
      <c r="O10" s="8">
        <v>4</v>
      </c>
      <c r="P10" s="8"/>
      <c r="Q10" s="8"/>
      <c r="R10" s="8"/>
    </row>
    <row r="11" spans="1:18" s="18" customFormat="1" x14ac:dyDescent="0.45">
      <c r="A11" s="17" t="s">
        <v>342</v>
      </c>
      <c r="B11" s="11" t="s">
        <v>376</v>
      </c>
      <c r="C11" s="17" t="s">
        <v>345</v>
      </c>
      <c r="D11" s="11">
        <v>6</v>
      </c>
      <c r="E11" s="40">
        <f t="shared" si="2"/>
        <v>4</v>
      </c>
      <c r="F11" s="40">
        <f t="shared" si="3"/>
        <v>100</v>
      </c>
      <c r="G11" s="78"/>
      <c r="H11" s="78"/>
      <c r="I11" s="78"/>
      <c r="J11" s="11">
        <v>60</v>
      </c>
      <c r="K11" s="11">
        <v>6</v>
      </c>
      <c r="L11" s="9">
        <v>2</v>
      </c>
      <c r="M11" s="9">
        <v>40</v>
      </c>
      <c r="N11" s="9">
        <v>6</v>
      </c>
      <c r="O11" s="12">
        <v>2</v>
      </c>
      <c r="P11" s="9"/>
      <c r="Q11" s="9"/>
      <c r="R11" s="12"/>
    </row>
    <row r="12" spans="1:18" s="18" customFormat="1" x14ac:dyDescent="0.45">
      <c r="A12" s="17" t="s">
        <v>341</v>
      </c>
      <c r="B12" s="11" t="s">
        <v>375</v>
      </c>
      <c r="C12" s="17" t="s">
        <v>167</v>
      </c>
      <c r="D12" s="11">
        <v>7</v>
      </c>
      <c r="E12" s="40">
        <f t="shared" si="2"/>
        <v>3</v>
      </c>
      <c r="F12" s="40">
        <f t="shared" si="3"/>
        <v>48</v>
      </c>
      <c r="G12" s="78"/>
      <c r="H12" s="78"/>
      <c r="I12" s="78"/>
      <c r="J12" s="11">
        <v>48</v>
      </c>
      <c r="K12" s="11">
        <v>5</v>
      </c>
      <c r="L12" s="9">
        <v>3</v>
      </c>
      <c r="M12" s="76"/>
      <c r="N12" s="76"/>
      <c r="O12" s="131"/>
      <c r="P12" s="9"/>
      <c r="Q12" s="9"/>
      <c r="R12" s="12"/>
    </row>
    <row r="13" spans="1:18" x14ac:dyDescent="0.45">
      <c r="A13" s="61" t="s">
        <v>549</v>
      </c>
      <c r="B13" s="61" t="s">
        <v>550</v>
      </c>
      <c r="C13" s="61" t="s">
        <v>551</v>
      </c>
      <c r="D13" s="11">
        <v>8</v>
      </c>
      <c r="E13" s="40">
        <f t="shared" si="2"/>
        <v>1</v>
      </c>
      <c r="F13" s="40">
        <f t="shared" si="3"/>
        <v>45</v>
      </c>
      <c r="G13" s="88"/>
      <c r="H13" s="76"/>
      <c r="I13" s="76"/>
      <c r="J13" s="76"/>
      <c r="K13" s="76"/>
      <c r="L13" s="76"/>
      <c r="M13" s="8">
        <v>45</v>
      </c>
      <c r="N13" s="8">
        <v>7</v>
      </c>
      <c r="O13" s="8">
        <v>1</v>
      </c>
      <c r="P13" s="8"/>
      <c r="Q13" s="8"/>
      <c r="R13" s="8"/>
    </row>
    <row r="14" spans="1:18" s="18" customFormat="1" x14ac:dyDescent="0.45">
      <c r="A14" s="17" t="s">
        <v>343</v>
      </c>
      <c r="B14" s="11" t="s">
        <v>377</v>
      </c>
      <c r="C14" s="17" t="s">
        <v>83</v>
      </c>
      <c r="D14" s="11">
        <v>9</v>
      </c>
      <c r="E14" s="40">
        <f t="shared" si="2"/>
        <v>1</v>
      </c>
      <c r="F14" s="40">
        <f t="shared" si="3"/>
        <v>67</v>
      </c>
      <c r="G14" s="78"/>
      <c r="H14" s="78"/>
      <c r="I14" s="78"/>
      <c r="J14" s="11">
        <v>67</v>
      </c>
      <c r="K14" s="11">
        <v>7</v>
      </c>
      <c r="L14" s="9">
        <v>1</v>
      </c>
      <c r="M14" s="76"/>
      <c r="N14" s="76"/>
      <c r="O14" s="131"/>
      <c r="P14" s="9"/>
      <c r="Q14" s="9"/>
      <c r="R14" s="12"/>
    </row>
    <row r="17" spans="1:18" ht="25.5" x14ac:dyDescent="0.45">
      <c r="A17" s="1" t="s">
        <v>379</v>
      </c>
    </row>
    <row r="18" spans="1:18" x14ac:dyDescent="0.45">
      <c r="A18" s="5" t="s">
        <v>87</v>
      </c>
      <c r="C18" s="6">
        <v>42604</v>
      </c>
      <c r="G18" s="3" t="s">
        <v>631</v>
      </c>
    </row>
    <row r="19" spans="1:18" s="18" customFormat="1" ht="17.5" customHeight="1" x14ac:dyDescent="0.45">
      <c r="A19" s="146" t="s">
        <v>8</v>
      </c>
      <c r="B19" s="146" t="s">
        <v>153</v>
      </c>
      <c r="C19" s="146" t="s">
        <v>9</v>
      </c>
      <c r="D19" s="145" t="s">
        <v>10</v>
      </c>
      <c r="E19" s="145" t="s">
        <v>89</v>
      </c>
      <c r="F19" s="145" t="s">
        <v>90</v>
      </c>
      <c r="G19" s="158" t="s">
        <v>151</v>
      </c>
      <c r="H19" s="158"/>
      <c r="I19" s="158"/>
      <c r="J19" s="148" t="s">
        <v>152</v>
      </c>
      <c r="K19" s="148"/>
      <c r="L19" s="148"/>
      <c r="M19" s="148" t="s">
        <v>528</v>
      </c>
      <c r="N19" s="148"/>
      <c r="O19" s="148"/>
      <c r="P19" s="148" t="s">
        <v>546</v>
      </c>
      <c r="Q19" s="148"/>
      <c r="R19" s="148"/>
    </row>
    <row r="20" spans="1:18" s="18" customFormat="1" ht="17.5" customHeight="1" x14ac:dyDescent="0.45">
      <c r="A20" s="146"/>
      <c r="B20" s="146"/>
      <c r="C20" s="146"/>
      <c r="D20" s="146"/>
      <c r="E20" s="146"/>
      <c r="F20" s="146"/>
      <c r="G20" s="158" t="s">
        <v>91</v>
      </c>
      <c r="H20" s="158"/>
      <c r="I20" s="86"/>
      <c r="J20" s="147" t="s">
        <v>91</v>
      </c>
      <c r="K20" s="147"/>
      <c r="L20" s="7">
        <v>1</v>
      </c>
      <c r="M20" s="147" t="s">
        <v>91</v>
      </c>
      <c r="N20" s="147"/>
      <c r="O20" s="7">
        <v>2</v>
      </c>
      <c r="P20" s="147" t="s">
        <v>91</v>
      </c>
      <c r="Q20" s="147"/>
      <c r="R20" s="7"/>
    </row>
    <row r="21" spans="1:18" s="18" customFormat="1" x14ac:dyDescent="0.45">
      <c r="A21" s="146"/>
      <c r="B21" s="146"/>
      <c r="C21" s="146"/>
      <c r="D21" s="146"/>
      <c r="E21" s="146"/>
      <c r="F21" s="146"/>
      <c r="G21" s="110" t="s">
        <v>93</v>
      </c>
      <c r="H21" s="110" t="s">
        <v>94</v>
      </c>
      <c r="I21" s="110" t="s">
        <v>95</v>
      </c>
      <c r="J21" s="109" t="s">
        <v>93</v>
      </c>
      <c r="K21" s="109" t="s">
        <v>94</v>
      </c>
      <c r="L21" s="109" t="s">
        <v>95</v>
      </c>
      <c r="M21" s="109" t="s">
        <v>93</v>
      </c>
      <c r="N21" s="109" t="s">
        <v>94</v>
      </c>
      <c r="O21" s="109" t="s">
        <v>95</v>
      </c>
      <c r="P21" s="109" t="s">
        <v>93</v>
      </c>
      <c r="Q21" s="109" t="s">
        <v>94</v>
      </c>
      <c r="R21" s="109" t="s">
        <v>95</v>
      </c>
    </row>
    <row r="22" spans="1:18" x14ac:dyDescent="0.45">
      <c r="A22" s="61" t="s">
        <v>552</v>
      </c>
      <c r="B22" s="61" t="s">
        <v>553</v>
      </c>
      <c r="C22" s="61" t="s">
        <v>554</v>
      </c>
      <c r="D22" s="11">
        <v>1</v>
      </c>
      <c r="E22" s="40">
        <f>I22+L22+O22+R22</f>
        <v>2</v>
      </c>
      <c r="F22" s="40">
        <f>G22+J22+M22+P22</f>
        <v>7</v>
      </c>
      <c r="G22" s="76"/>
      <c r="H22" s="76"/>
      <c r="I22" s="76"/>
      <c r="J22" s="76"/>
      <c r="K22" s="76"/>
      <c r="L22" s="76"/>
      <c r="M22" s="8">
        <v>7</v>
      </c>
      <c r="N22" s="8">
        <v>1</v>
      </c>
      <c r="O22" s="8">
        <v>2</v>
      </c>
      <c r="P22" s="8"/>
      <c r="Q22" s="8"/>
      <c r="R22" s="8"/>
    </row>
    <row r="23" spans="1:18" x14ac:dyDescent="0.45">
      <c r="A23" s="61" t="s">
        <v>555</v>
      </c>
      <c r="B23" s="61" t="s">
        <v>556</v>
      </c>
      <c r="C23" s="61" t="s">
        <v>557</v>
      </c>
      <c r="D23" s="11">
        <v>2</v>
      </c>
      <c r="E23" s="40">
        <f>I23+L23+O23+R23</f>
        <v>1</v>
      </c>
      <c r="F23" s="40">
        <f>G23+J23+M23+P23</f>
        <v>12</v>
      </c>
      <c r="G23" s="88"/>
      <c r="H23" s="76"/>
      <c r="I23" s="76"/>
      <c r="J23" s="76"/>
      <c r="K23" s="76"/>
      <c r="L23" s="76"/>
      <c r="M23" s="8">
        <v>12</v>
      </c>
      <c r="N23" s="8">
        <v>2</v>
      </c>
      <c r="O23" s="8">
        <v>1</v>
      </c>
      <c r="P23" s="8"/>
      <c r="Q23" s="8"/>
      <c r="R23" s="8"/>
    </row>
    <row r="24" spans="1:18" s="18" customFormat="1" x14ac:dyDescent="0.45">
      <c r="A24" s="17" t="s">
        <v>346</v>
      </c>
      <c r="B24" s="11" t="s">
        <v>378</v>
      </c>
      <c r="C24" s="17" t="s">
        <v>347</v>
      </c>
      <c r="D24" s="11">
        <v>2</v>
      </c>
      <c r="E24" s="40">
        <f>I24+L24+O24+R24</f>
        <v>1</v>
      </c>
      <c r="F24" s="40">
        <f>G24+J24+M24+P24</f>
        <v>12</v>
      </c>
      <c r="G24" s="78"/>
      <c r="H24" s="78"/>
      <c r="I24" s="78"/>
      <c r="J24" s="26">
        <v>12</v>
      </c>
      <c r="K24" s="26">
        <v>1</v>
      </c>
      <c r="L24" s="26">
        <v>1</v>
      </c>
      <c r="M24" s="79"/>
      <c r="N24" s="79"/>
      <c r="O24" s="79"/>
      <c r="P24" s="26"/>
      <c r="Q24" s="26"/>
      <c r="R24" s="26"/>
    </row>
  </sheetData>
  <mergeCells count="28">
    <mergeCell ref="G19:I19"/>
    <mergeCell ref="J19:L19"/>
    <mergeCell ref="M19:O19"/>
    <mergeCell ref="P19:R19"/>
    <mergeCell ref="G20:H20"/>
    <mergeCell ref="J20:K20"/>
    <mergeCell ref="M20:N20"/>
    <mergeCell ref="P20:Q20"/>
    <mergeCell ref="G3:I3"/>
    <mergeCell ref="J3:L3"/>
    <mergeCell ref="M3:O3"/>
    <mergeCell ref="P3:R3"/>
    <mergeCell ref="G4:H4"/>
    <mergeCell ref="J4:K4"/>
    <mergeCell ref="M4:N4"/>
    <mergeCell ref="P4:Q4"/>
    <mergeCell ref="F19:F21"/>
    <mergeCell ref="A3:A5"/>
    <mergeCell ref="B3:B5"/>
    <mergeCell ref="C3:C5"/>
    <mergeCell ref="D3:D5"/>
    <mergeCell ref="E3:E5"/>
    <mergeCell ref="F3:F5"/>
    <mergeCell ref="A19:A21"/>
    <mergeCell ref="B19:B21"/>
    <mergeCell ref="C19:C21"/>
    <mergeCell ref="D19:D21"/>
    <mergeCell ref="E19:E21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opLeftCell="A4" zoomScale="70" zoomScaleNormal="70" zoomScaleSheetLayoutView="85" workbookViewId="0">
      <selection activeCell="G21" sqref="G21"/>
    </sheetView>
  </sheetViews>
  <sheetFormatPr defaultColWidth="9" defaultRowHeight="17.5" x14ac:dyDescent="0.45"/>
  <cols>
    <col min="1" max="1" width="11.9140625" style="2" customWidth="1"/>
    <col min="2" max="2" width="12.08203125" style="2" customWidth="1"/>
    <col min="3" max="3" width="16.25" style="2" bestFit="1" customWidth="1"/>
    <col min="4" max="4" width="8.58203125" style="2" customWidth="1"/>
    <col min="5" max="5" width="10.75" style="2" customWidth="1"/>
    <col min="6" max="6" width="8.58203125" style="2" customWidth="1"/>
    <col min="7" max="7" width="9.58203125" style="3" customWidth="1"/>
    <col min="8" max="18" width="9.58203125" style="4" customWidth="1"/>
    <col min="19" max="16384" width="9" style="2"/>
  </cols>
  <sheetData>
    <row r="1" spans="1:18" ht="25.5" x14ac:dyDescent="0.45">
      <c r="A1" s="1" t="s">
        <v>380</v>
      </c>
      <c r="B1" s="1"/>
    </row>
    <row r="2" spans="1:18" x14ac:dyDescent="0.45">
      <c r="A2" s="5" t="s">
        <v>87</v>
      </c>
      <c r="C2" s="6">
        <v>42604</v>
      </c>
      <c r="G2" s="3" t="s">
        <v>631</v>
      </c>
    </row>
    <row r="3" spans="1:18" s="18" customFormat="1" ht="17.5" customHeight="1" x14ac:dyDescent="0.45">
      <c r="A3" s="146" t="s">
        <v>8</v>
      </c>
      <c r="B3" s="146" t="s">
        <v>153</v>
      </c>
      <c r="C3" s="146" t="s">
        <v>9</v>
      </c>
      <c r="D3" s="145" t="s">
        <v>10</v>
      </c>
      <c r="E3" s="145" t="s">
        <v>89</v>
      </c>
      <c r="F3" s="145" t="s">
        <v>90</v>
      </c>
      <c r="G3" s="158" t="s">
        <v>151</v>
      </c>
      <c r="H3" s="158"/>
      <c r="I3" s="158"/>
      <c r="J3" s="148" t="s">
        <v>152</v>
      </c>
      <c r="K3" s="148"/>
      <c r="L3" s="148"/>
      <c r="M3" s="148" t="s">
        <v>386</v>
      </c>
      <c r="N3" s="148"/>
      <c r="O3" s="148"/>
      <c r="P3" s="148" t="s">
        <v>529</v>
      </c>
      <c r="Q3" s="148"/>
      <c r="R3" s="148"/>
    </row>
    <row r="4" spans="1:18" s="18" customFormat="1" ht="17.5" customHeight="1" x14ac:dyDescent="0.45">
      <c r="A4" s="146"/>
      <c r="B4" s="146"/>
      <c r="C4" s="146"/>
      <c r="D4" s="146"/>
      <c r="E4" s="146"/>
      <c r="F4" s="146"/>
      <c r="G4" s="158" t="s">
        <v>91</v>
      </c>
      <c r="H4" s="158"/>
      <c r="I4" s="86"/>
      <c r="J4" s="147" t="s">
        <v>91</v>
      </c>
      <c r="K4" s="147"/>
      <c r="L4" s="7">
        <v>8</v>
      </c>
      <c r="M4" s="147" t="s">
        <v>91</v>
      </c>
      <c r="N4" s="147"/>
      <c r="O4" s="7">
        <v>9</v>
      </c>
      <c r="P4" s="147" t="s">
        <v>91</v>
      </c>
      <c r="Q4" s="147"/>
      <c r="R4" s="7"/>
    </row>
    <row r="5" spans="1:18" s="18" customFormat="1" x14ac:dyDescent="0.45">
      <c r="A5" s="146"/>
      <c r="B5" s="146"/>
      <c r="C5" s="146"/>
      <c r="D5" s="146"/>
      <c r="E5" s="146"/>
      <c r="F5" s="146"/>
      <c r="G5" s="87" t="s">
        <v>93</v>
      </c>
      <c r="H5" s="87" t="s">
        <v>94</v>
      </c>
      <c r="I5" s="87" t="s">
        <v>95</v>
      </c>
      <c r="J5" s="66" t="s">
        <v>93</v>
      </c>
      <c r="K5" s="66" t="s">
        <v>94</v>
      </c>
      <c r="L5" s="66" t="s">
        <v>95</v>
      </c>
      <c r="M5" s="66" t="s">
        <v>93</v>
      </c>
      <c r="N5" s="66" t="s">
        <v>94</v>
      </c>
      <c r="O5" s="66" t="s">
        <v>95</v>
      </c>
      <c r="P5" s="66" t="s">
        <v>93</v>
      </c>
      <c r="Q5" s="66" t="s">
        <v>94</v>
      </c>
      <c r="R5" s="66" t="s">
        <v>95</v>
      </c>
    </row>
    <row r="6" spans="1:18" s="18" customFormat="1" x14ac:dyDescent="0.45">
      <c r="A6" s="17" t="s">
        <v>99</v>
      </c>
      <c r="B6" s="11">
        <v>190037</v>
      </c>
      <c r="C6" s="17" t="s">
        <v>566</v>
      </c>
      <c r="D6" s="11">
        <v>1</v>
      </c>
      <c r="E6" s="40">
        <f t="shared" ref="E6" si="0">I6+L6+O6+R6</f>
        <v>15</v>
      </c>
      <c r="F6" s="40">
        <f t="shared" ref="F6" si="1">G6+J6+M6+P6</f>
        <v>42</v>
      </c>
      <c r="G6" s="78"/>
      <c r="H6" s="78"/>
      <c r="I6" s="78"/>
      <c r="J6" s="26">
        <v>26</v>
      </c>
      <c r="K6" s="26">
        <v>2</v>
      </c>
      <c r="L6" s="26">
        <v>7</v>
      </c>
      <c r="M6" s="26">
        <v>16</v>
      </c>
      <c r="N6" s="26">
        <v>2</v>
      </c>
      <c r="O6" s="26">
        <v>8</v>
      </c>
      <c r="P6" s="26"/>
      <c r="Q6" s="26"/>
      <c r="R6" s="26"/>
    </row>
    <row r="7" spans="1:18" s="18" customFormat="1" x14ac:dyDescent="0.45">
      <c r="A7" s="17" t="s">
        <v>350</v>
      </c>
      <c r="B7" s="11">
        <v>202615</v>
      </c>
      <c r="C7" s="17" t="s">
        <v>357</v>
      </c>
      <c r="D7" s="11">
        <v>2</v>
      </c>
      <c r="E7" s="40">
        <f t="shared" ref="E7:E18" si="2">I7+L7+O7+R7</f>
        <v>12</v>
      </c>
      <c r="F7" s="40">
        <f t="shared" ref="F7:F18" si="3">G7+J7+M7+P7</f>
        <v>55</v>
      </c>
      <c r="G7" s="78"/>
      <c r="H7" s="78"/>
      <c r="I7" s="78"/>
      <c r="J7" s="11">
        <v>31</v>
      </c>
      <c r="K7" s="11">
        <v>3</v>
      </c>
      <c r="L7" s="9">
        <v>6</v>
      </c>
      <c r="M7" s="9">
        <v>24</v>
      </c>
      <c r="N7" s="9">
        <v>4</v>
      </c>
      <c r="O7" s="12">
        <v>6</v>
      </c>
      <c r="P7" s="9"/>
      <c r="Q7" s="9"/>
      <c r="R7" s="12"/>
    </row>
    <row r="8" spans="1:18" x14ac:dyDescent="0.45">
      <c r="A8" s="61" t="s">
        <v>564</v>
      </c>
      <c r="B8" s="61">
        <v>175964</v>
      </c>
      <c r="C8" s="61" t="s">
        <v>565</v>
      </c>
      <c r="D8" s="11">
        <v>3</v>
      </c>
      <c r="E8" s="40">
        <f t="shared" ref="E8" si="4">I8+L8+O8+R8</f>
        <v>9</v>
      </c>
      <c r="F8" s="40">
        <f t="shared" ref="F8" si="5">G8+J8+M8+P8</f>
        <v>13</v>
      </c>
      <c r="G8" s="88"/>
      <c r="H8" s="76"/>
      <c r="I8" s="76"/>
      <c r="J8" s="76"/>
      <c r="K8" s="76"/>
      <c r="L8" s="76"/>
      <c r="M8" s="8">
        <v>13</v>
      </c>
      <c r="N8" s="8">
        <v>1</v>
      </c>
      <c r="O8" s="8">
        <v>9</v>
      </c>
      <c r="P8" s="8"/>
      <c r="Q8" s="8"/>
      <c r="R8" s="8"/>
    </row>
    <row r="9" spans="1:18" s="18" customFormat="1" x14ac:dyDescent="0.45">
      <c r="A9" s="113" t="s">
        <v>349</v>
      </c>
      <c r="B9" s="114">
        <v>196439</v>
      </c>
      <c r="C9" s="113" t="s">
        <v>356</v>
      </c>
      <c r="D9" s="11">
        <v>4</v>
      </c>
      <c r="E9" s="115">
        <f>I9+L9+O9+R9</f>
        <v>8</v>
      </c>
      <c r="F9" s="115">
        <f>G9+J9+M9+P9</f>
        <v>18</v>
      </c>
      <c r="G9" s="116"/>
      <c r="H9" s="116"/>
      <c r="I9" s="117"/>
      <c r="J9" s="118">
        <v>18</v>
      </c>
      <c r="K9" s="118">
        <v>1</v>
      </c>
      <c r="L9" s="118">
        <v>8</v>
      </c>
      <c r="M9" s="137"/>
      <c r="N9" s="137"/>
      <c r="O9" s="137"/>
      <c r="P9" s="118"/>
      <c r="Q9" s="118"/>
      <c r="R9" s="118"/>
    </row>
    <row r="10" spans="1:18" s="18" customFormat="1" x14ac:dyDescent="0.45">
      <c r="A10" s="17" t="s">
        <v>353</v>
      </c>
      <c r="B10" s="11">
        <v>190008</v>
      </c>
      <c r="C10" s="17" t="s">
        <v>317</v>
      </c>
      <c r="D10" s="11">
        <v>5</v>
      </c>
      <c r="E10" s="40">
        <f>I10+L10+O10+R10</f>
        <v>8</v>
      </c>
      <c r="F10" s="40">
        <f>G10+J10+M10+P10</f>
        <v>85</v>
      </c>
      <c r="G10" s="78"/>
      <c r="H10" s="78"/>
      <c r="I10" s="78"/>
      <c r="J10" s="11">
        <v>48</v>
      </c>
      <c r="K10" s="11">
        <v>6</v>
      </c>
      <c r="L10" s="9">
        <v>3</v>
      </c>
      <c r="M10" s="9">
        <v>37</v>
      </c>
      <c r="N10" s="9">
        <v>5</v>
      </c>
      <c r="O10" s="12">
        <v>5</v>
      </c>
      <c r="P10" s="9"/>
      <c r="Q10" s="9"/>
      <c r="R10" s="12"/>
    </row>
    <row r="11" spans="1:18" x14ac:dyDescent="0.45">
      <c r="A11" s="61" t="s">
        <v>567</v>
      </c>
      <c r="B11" s="61">
        <v>190067</v>
      </c>
      <c r="C11" s="61" t="s">
        <v>568</v>
      </c>
      <c r="D11" s="11">
        <v>6</v>
      </c>
      <c r="E11" s="40">
        <f t="shared" ref="E11" si="6">I11+L11+O11+R11</f>
        <v>7</v>
      </c>
      <c r="F11" s="40">
        <f t="shared" ref="F11" si="7">G11+J11+M11+P11</f>
        <v>20</v>
      </c>
      <c r="G11" s="88"/>
      <c r="H11" s="76"/>
      <c r="I11" s="76"/>
      <c r="J11" s="76"/>
      <c r="K11" s="76"/>
      <c r="L11" s="76"/>
      <c r="M11" s="8">
        <v>20</v>
      </c>
      <c r="N11" s="8">
        <v>3</v>
      </c>
      <c r="O11" s="8">
        <v>7</v>
      </c>
      <c r="P11" s="8"/>
      <c r="Q11" s="8"/>
      <c r="R11" s="8"/>
    </row>
    <row r="12" spans="1:18" s="18" customFormat="1" x14ac:dyDescent="0.45">
      <c r="A12" s="17" t="s">
        <v>351</v>
      </c>
      <c r="B12" s="11">
        <v>184039</v>
      </c>
      <c r="C12" s="17" t="s">
        <v>358</v>
      </c>
      <c r="D12" s="11">
        <v>7</v>
      </c>
      <c r="E12" s="40">
        <f t="shared" si="2"/>
        <v>5</v>
      </c>
      <c r="F12" s="40">
        <f t="shared" si="3"/>
        <v>43</v>
      </c>
      <c r="G12" s="78"/>
      <c r="H12" s="78"/>
      <c r="I12" s="78"/>
      <c r="J12" s="11">
        <v>43</v>
      </c>
      <c r="K12" s="11">
        <v>4</v>
      </c>
      <c r="L12" s="9">
        <v>5</v>
      </c>
      <c r="M12" s="76"/>
      <c r="N12" s="76"/>
      <c r="O12" s="131"/>
      <c r="P12" s="9"/>
      <c r="Q12" s="9"/>
      <c r="R12" s="12"/>
    </row>
    <row r="13" spans="1:18" x14ac:dyDescent="0.45">
      <c r="A13" s="61" t="s">
        <v>569</v>
      </c>
      <c r="B13" s="61">
        <v>184039</v>
      </c>
      <c r="C13" s="61" t="s">
        <v>570</v>
      </c>
      <c r="D13" s="11">
        <v>8</v>
      </c>
      <c r="E13" s="40">
        <f t="shared" ref="E13" si="8">I13+L13+O13+R13</f>
        <v>4</v>
      </c>
      <c r="F13" s="40">
        <f t="shared" ref="F13" si="9">G13+J13+M13+P13</f>
        <v>38</v>
      </c>
      <c r="G13" s="88"/>
      <c r="H13" s="76"/>
      <c r="I13" s="76"/>
      <c r="J13" s="76"/>
      <c r="K13" s="76"/>
      <c r="L13" s="76"/>
      <c r="M13" s="8">
        <v>38</v>
      </c>
      <c r="N13" s="8">
        <v>6</v>
      </c>
      <c r="O13" s="8">
        <v>4</v>
      </c>
      <c r="P13" s="8"/>
      <c r="Q13" s="8"/>
      <c r="R13" s="8"/>
    </row>
    <row r="14" spans="1:18" s="18" customFormat="1" x14ac:dyDescent="0.45">
      <c r="A14" s="17" t="s">
        <v>352</v>
      </c>
      <c r="B14" s="11">
        <v>190133</v>
      </c>
      <c r="C14" s="17" t="s">
        <v>359</v>
      </c>
      <c r="D14" s="11">
        <v>9</v>
      </c>
      <c r="E14" s="40">
        <f t="shared" si="2"/>
        <v>4</v>
      </c>
      <c r="F14" s="40">
        <f t="shared" si="3"/>
        <v>45</v>
      </c>
      <c r="G14" s="78"/>
      <c r="H14" s="78"/>
      <c r="I14" s="78"/>
      <c r="J14" s="11">
        <v>45</v>
      </c>
      <c r="K14" s="11">
        <v>5</v>
      </c>
      <c r="L14" s="9">
        <v>4</v>
      </c>
      <c r="M14" s="76"/>
      <c r="N14" s="76"/>
      <c r="O14" s="131"/>
      <c r="P14" s="9"/>
      <c r="Q14" s="9"/>
      <c r="R14" s="12"/>
    </row>
    <row r="15" spans="1:18" x14ac:dyDescent="0.45">
      <c r="A15" s="61" t="s">
        <v>571</v>
      </c>
      <c r="B15" s="61">
        <v>186611</v>
      </c>
      <c r="C15" s="61" t="s">
        <v>572</v>
      </c>
      <c r="D15" s="11">
        <v>10</v>
      </c>
      <c r="E15" s="40">
        <f t="shared" ref="E15" si="10">I15+L15+O15+R15</f>
        <v>3</v>
      </c>
      <c r="F15" s="40">
        <f t="shared" ref="F15" si="11">G15+J15+M15+P15</f>
        <v>43</v>
      </c>
      <c r="G15" s="88"/>
      <c r="H15" s="76"/>
      <c r="I15" s="76"/>
      <c r="J15" s="76"/>
      <c r="K15" s="76"/>
      <c r="L15" s="76"/>
      <c r="M15" s="8">
        <v>43</v>
      </c>
      <c r="N15" s="8">
        <v>7</v>
      </c>
      <c r="O15" s="8">
        <v>3</v>
      </c>
      <c r="P15" s="8"/>
      <c r="Q15" s="8"/>
      <c r="R15" s="8"/>
    </row>
    <row r="16" spans="1:18" s="18" customFormat="1" x14ac:dyDescent="0.45">
      <c r="A16" s="17" t="s">
        <v>354</v>
      </c>
      <c r="B16" s="11">
        <v>184037</v>
      </c>
      <c r="C16" s="17" t="s">
        <v>575</v>
      </c>
      <c r="D16" s="11">
        <v>11</v>
      </c>
      <c r="E16" s="40">
        <f t="shared" si="2"/>
        <v>3</v>
      </c>
      <c r="F16" s="40">
        <f t="shared" si="3"/>
        <v>132</v>
      </c>
      <c r="G16" s="78"/>
      <c r="H16" s="78"/>
      <c r="I16" s="78"/>
      <c r="J16" s="11">
        <v>71</v>
      </c>
      <c r="K16" s="11">
        <v>7</v>
      </c>
      <c r="L16" s="9">
        <v>2</v>
      </c>
      <c r="M16" s="9">
        <v>61</v>
      </c>
      <c r="N16" s="9">
        <v>9</v>
      </c>
      <c r="O16" s="12">
        <v>1</v>
      </c>
      <c r="P16" s="9"/>
      <c r="Q16" s="9"/>
      <c r="R16" s="12"/>
    </row>
    <row r="17" spans="1:18" x14ac:dyDescent="0.45">
      <c r="A17" s="61" t="s">
        <v>573</v>
      </c>
      <c r="B17" s="61">
        <v>190133</v>
      </c>
      <c r="C17" s="61" t="s">
        <v>574</v>
      </c>
      <c r="D17" s="11">
        <v>12</v>
      </c>
      <c r="E17" s="40">
        <f t="shared" ref="E17" si="12">I17+L17+O17+R17</f>
        <v>2</v>
      </c>
      <c r="F17" s="40">
        <f t="shared" ref="F17" si="13">G17+J17+M17+P17</f>
        <v>43</v>
      </c>
      <c r="G17" s="88"/>
      <c r="H17" s="76"/>
      <c r="I17" s="76"/>
      <c r="J17" s="76"/>
      <c r="K17" s="76"/>
      <c r="L17" s="76"/>
      <c r="M17" s="8">
        <v>43</v>
      </c>
      <c r="N17" s="8">
        <v>8</v>
      </c>
      <c r="O17" s="8">
        <v>2</v>
      </c>
      <c r="P17" s="8"/>
      <c r="Q17" s="8"/>
      <c r="R17" s="8"/>
    </row>
    <row r="18" spans="1:18" s="18" customFormat="1" x14ac:dyDescent="0.45">
      <c r="A18" s="17" t="s">
        <v>355</v>
      </c>
      <c r="B18" s="11">
        <v>184047</v>
      </c>
      <c r="C18" s="17" t="s">
        <v>360</v>
      </c>
      <c r="D18" s="11">
        <v>13</v>
      </c>
      <c r="E18" s="40">
        <f t="shared" si="2"/>
        <v>1</v>
      </c>
      <c r="F18" s="40">
        <f t="shared" si="3"/>
        <v>86</v>
      </c>
      <c r="G18" s="78"/>
      <c r="H18" s="78"/>
      <c r="I18" s="78"/>
      <c r="J18" s="11">
        <v>86</v>
      </c>
      <c r="K18" s="11">
        <v>8</v>
      </c>
      <c r="L18" s="9">
        <v>1</v>
      </c>
      <c r="M18" s="76"/>
      <c r="N18" s="76"/>
      <c r="O18" s="131"/>
      <c r="P18" s="9"/>
      <c r="Q18" s="9"/>
      <c r="R18" s="12"/>
    </row>
    <row r="19" spans="1:18" x14ac:dyDescent="0.45">
      <c r="A19" s="89"/>
      <c r="B19" s="90"/>
      <c r="C19" s="89"/>
      <c r="D19" s="90"/>
      <c r="E19" s="91"/>
      <c r="F19" s="91"/>
      <c r="G19" s="90"/>
      <c r="H19" s="90"/>
      <c r="I19" s="90"/>
      <c r="J19" s="90"/>
      <c r="K19" s="90"/>
      <c r="L19" s="92"/>
      <c r="M19" s="92"/>
      <c r="N19" s="92"/>
      <c r="O19" s="93"/>
      <c r="P19" s="92"/>
      <c r="Q19" s="92"/>
      <c r="R19" s="93"/>
    </row>
    <row r="20" spans="1:18" ht="25.5" x14ac:dyDescent="0.45">
      <c r="A20" s="1" t="s">
        <v>381</v>
      </c>
    </row>
    <row r="21" spans="1:18" x14ac:dyDescent="0.45">
      <c r="A21" s="5" t="s">
        <v>87</v>
      </c>
      <c r="C21" s="6">
        <v>42604</v>
      </c>
      <c r="G21" s="3" t="s">
        <v>631</v>
      </c>
    </row>
    <row r="22" spans="1:18" s="18" customFormat="1" ht="17.5" customHeight="1" x14ac:dyDescent="0.45">
      <c r="A22" s="146" t="s">
        <v>8</v>
      </c>
      <c r="B22" s="146" t="s">
        <v>153</v>
      </c>
      <c r="C22" s="146" t="s">
        <v>9</v>
      </c>
      <c r="D22" s="145" t="s">
        <v>10</v>
      </c>
      <c r="E22" s="145" t="s">
        <v>89</v>
      </c>
      <c r="F22" s="145" t="s">
        <v>90</v>
      </c>
      <c r="G22" s="158" t="s">
        <v>151</v>
      </c>
      <c r="H22" s="158"/>
      <c r="I22" s="158"/>
      <c r="J22" s="148" t="s">
        <v>152</v>
      </c>
      <c r="K22" s="148"/>
      <c r="L22" s="148"/>
      <c r="M22" s="148" t="s">
        <v>386</v>
      </c>
      <c r="N22" s="148"/>
      <c r="O22" s="148"/>
      <c r="P22" s="148" t="s">
        <v>529</v>
      </c>
      <c r="Q22" s="148"/>
      <c r="R22" s="148"/>
    </row>
    <row r="23" spans="1:18" s="18" customFormat="1" ht="17.5" customHeight="1" x14ac:dyDescent="0.45">
      <c r="A23" s="146"/>
      <c r="B23" s="146"/>
      <c r="C23" s="146"/>
      <c r="D23" s="146"/>
      <c r="E23" s="146"/>
      <c r="F23" s="146"/>
      <c r="G23" s="158" t="s">
        <v>91</v>
      </c>
      <c r="H23" s="158"/>
      <c r="I23" s="86"/>
      <c r="J23" s="147" t="s">
        <v>91</v>
      </c>
      <c r="K23" s="147"/>
      <c r="L23" s="7">
        <v>2</v>
      </c>
      <c r="M23" s="147" t="s">
        <v>91</v>
      </c>
      <c r="N23" s="147"/>
      <c r="O23" s="7">
        <v>3</v>
      </c>
      <c r="P23" s="147" t="s">
        <v>91</v>
      </c>
      <c r="Q23" s="147"/>
      <c r="R23" s="7"/>
    </row>
    <row r="24" spans="1:18" s="18" customFormat="1" x14ac:dyDescent="0.45">
      <c r="A24" s="146"/>
      <c r="B24" s="146"/>
      <c r="C24" s="146"/>
      <c r="D24" s="146"/>
      <c r="E24" s="146"/>
      <c r="F24" s="146"/>
      <c r="G24" s="110" t="s">
        <v>93</v>
      </c>
      <c r="H24" s="110" t="s">
        <v>94</v>
      </c>
      <c r="I24" s="110" t="s">
        <v>95</v>
      </c>
      <c r="J24" s="109" t="s">
        <v>93</v>
      </c>
      <c r="K24" s="109" t="s">
        <v>94</v>
      </c>
      <c r="L24" s="109" t="s">
        <v>95</v>
      </c>
      <c r="M24" s="109" t="s">
        <v>93</v>
      </c>
      <c r="N24" s="109" t="s">
        <v>94</v>
      </c>
      <c r="O24" s="109" t="s">
        <v>95</v>
      </c>
      <c r="P24" s="109" t="s">
        <v>93</v>
      </c>
      <c r="Q24" s="109" t="s">
        <v>94</v>
      </c>
      <c r="R24" s="109" t="s">
        <v>95</v>
      </c>
    </row>
    <row r="25" spans="1:18" s="18" customFormat="1" x14ac:dyDescent="0.45">
      <c r="A25" s="17" t="s">
        <v>363</v>
      </c>
      <c r="B25" s="11" t="s">
        <v>368</v>
      </c>
      <c r="C25" s="17" t="s">
        <v>361</v>
      </c>
      <c r="D25" s="11">
        <v>1</v>
      </c>
      <c r="E25" s="40">
        <f>I25+L25+O25+R25</f>
        <v>4</v>
      </c>
      <c r="F25" s="40">
        <f>G25+J25+M25+P25</f>
        <v>22</v>
      </c>
      <c r="G25" s="78"/>
      <c r="H25" s="78"/>
      <c r="I25" s="78"/>
      <c r="J25" s="26">
        <v>11</v>
      </c>
      <c r="K25" s="26">
        <v>1</v>
      </c>
      <c r="L25" s="26">
        <v>2</v>
      </c>
      <c r="M25" s="26">
        <v>11</v>
      </c>
      <c r="N25" s="26">
        <v>2</v>
      </c>
      <c r="O25" s="26">
        <v>2</v>
      </c>
      <c r="P25" s="26"/>
      <c r="Q25" s="26"/>
      <c r="R25" s="26"/>
    </row>
    <row r="26" spans="1:18" x14ac:dyDescent="0.45">
      <c r="A26" s="61" t="s">
        <v>558</v>
      </c>
      <c r="B26" s="61" t="s">
        <v>559</v>
      </c>
      <c r="C26" s="61" t="s">
        <v>560</v>
      </c>
      <c r="D26" s="11">
        <v>2</v>
      </c>
      <c r="E26" s="40">
        <f>I26+L26+O26+R26</f>
        <v>3</v>
      </c>
      <c r="F26" s="40">
        <f>G26+J26+M26+P26</f>
        <v>11</v>
      </c>
      <c r="G26" s="88"/>
      <c r="H26" s="76"/>
      <c r="I26" s="76"/>
      <c r="J26" s="76"/>
      <c r="K26" s="76"/>
      <c r="L26" s="76"/>
      <c r="M26" s="8">
        <v>11</v>
      </c>
      <c r="N26" s="8">
        <v>1</v>
      </c>
      <c r="O26" s="8">
        <v>3</v>
      </c>
      <c r="P26" s="8"/>
      <c r="Q26" s="8"/>
      <c r="R26" s="8"/>
    </row>
    <row r="27" spans="1:18" x14ac:dyDescent="0.45">
      <c r="A27" s="61" t="s">
        <v>561</v>
      </c>
      <c r="B27" s="61" t="s">
        <v>562</v>
      </c>
      <c r="C27" s="61" t="s">
        <v>563</v>
      </c>
      <c r="D27" s="11">
        <v>3</v>
      </c>
      <c r="E27" s="40">
        <f>I27+L27+O27+R27</f>
        <v>1</v>
      </c>
      <c r="F27" s="40">
        <f>G27+J27+M27+P27</f>
        <v>17</v>
      </c>
      <c r="G27" s="88"/>
      <c r="H27" s="76"/>
      <c r="I27" s="76"/>
      <c r="J27" s="76"/>
      <c r="K27" s="76"/>
      <c r="L27" s="76"/>
      <c r="M27" s="8">
        <v>17</v>
      </c>
      <c r="N27" s="8">
        <v>3</v>
      </c>
      <c r="O27" s="8">
        <v>1</v>
      </c>
      <c r="P27" s="8"/>
      <c r="Q27" s="8"/>
      <c r="R27" s="8"/>
    </row>
    <row r="28" spans="1:18" x14ac:dyDescent="0.45">
      <c r="A28" s="61" t="s">
        <v>364</v>
      </c>
      <c r="B28" s="61" t="s">
        <v>369</v>
      </c>
      <c r="C28" s="61" t="s">
        <v>362</v>
      </c>
      <c r="D28" s="11">
        <v>4</v>
      </c>
      <c r="E28" s="40">
        <f>I28+L28+O28+R28</f>
        <v>1</v>
      </c>
      <c r="F28" s="40">
        <f>G28+J28+M28+P28</f>
        <v>28</v>
      </c>
      <c r="G28" s="88"/>
      <c r="H28" s="76"/>
      <c r="I28" s="76"/>
      <c r="J28" s="8">
        <v>28</v>
      </c>
      <c r="K28" s="8">
        <v>2</v>
      </c>
      <c r="L28" s="8">
        <v>1</v>
      </c>
      <c r="M28" s="76"/>
      <c r="N28" s="76"/>
      <c r="O28" s="76"/>
      <c r="P28" s="8"/>
      <c r="Q28" s="8"/>
      <c r="R28" s="8"/>
    </row>
  </sheetData>
  <mergeCells count="28">
    <mergeCell ref="G22:I22"/>
    <mergeCell ref="J22:L22"/>
    <mergeCell ref="M22:O22"/>
    <mergeCell ref="P22:R22"/>
    <mergeCell ref="G23:H23"/>
    <mergeCell ref="J23:K23"/>
    <mergeCell ref="M23:N23"/>
    <mergeCell ref="P23:Q23"/>
    <mergeCell ref="G3:I3"/>
    <mergeCell ref="J3:L3"/>
    <mergeCell ref="M3:O3"/>
    <mergeCell ref="P3:R3"/>
    <mergeCell ref="G4:H4"/>
    <mergeCell ref="J4:K4"/>
    <mergeCell ref="M4:N4"/>
    <mergeCell ref="P4:Q4"/>
    <mergeCell ref="F22:F24"/>
    <mergeCell ref="A3:A5"/>
    <mergeCell ref="B3:B5"/>
    <mergeCell ref="C3:C5"/>
    <mergeCell ref="D3:D5"/>
    <mergeCell ref="E3:E5"/>
    <mergeCell ref="F3:F5"/>
    <mergeCell ref="A22:A24"/>
    <mergeCell ref="B22:B24"/>
    <mergeCell ref="C22:C24"/>
    <mergeCell ref="D22:D24"/>
    <mergeCell ref="E22:E24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zoomScale="70" zoomScaleNormal="70" zoomScaleSheetLayoutView="85" workbookViewId="0">
      <selection activeCell="C19" sqref="C19"/>
    </sheetView>
  </sheetViews>
  <sheetFormatPr defaultColWidth="9" defaultRowHeight="17.5" x14ac:dyDescent="0.45"/>
  <cols>
    <col min="1" max="1" width="11.9140625" style="2" customWidth="1"/>
    <col min="2" max="2" width="11" style="2" customWidth="1"/>
    <col min="3" max="3" width="16.25" style="2" bestFit="1" customWidth="1"/>
    <col min="4" max="4" width="8.58203125" style="2" customWidth="1"/>
    <col min="5" max="5" width="10.75" style="2" customWidth="1"/>
    <col min="6" max="6" width="8.58203125" style="2" customWidth="1"/>
    <col min="7" max="7" width="9.58203125" style="3" customWidth="1"/>
    <col min="8" max="18" width="9.58203125" style="4" customWidth="1"/>
    <col min="19" max="16384" width="9" style="2"/>
  </cols>
  <sheetData>
    <row r="1" spans="1:22" ht="25.5" x14ac:dyDescent="0.45">
      <c r="A1" s="1" t="s">
        <v>334</v>
      </c>
      <c r="B1" s="1"/>
    </row>
    <row r="2" spans="1:22" x14ac:dyDescent="0.45">
      <c r="A2" s="5" t="s">
        <v>87</v>
      </c>
      <c r="C2" s="6">
        <v>42604</v>
      </c>
    </row>
    <row r="3" spans="1:22" s="18" customFormat="1" ht="17.5" customHeight="1" x14ac:dyDescent="0.45">
      <c r="A3" s="146" t="s">
        <v>8</v>
      </c>
      <c r="B3" s="146" t="s">
        <v>153</v>
      </c>
      <c r="C3" s="146" t="s">
        <v>9</v>
      </c>
      <c r="D3" s="145" t="s">
        <v>10</v>
      </c>
      <c r="E3" s="145" t="s">
        <v>89</v>
      </c>
      <c r="F3" s="145" t="s">
        <v>90</v>
      </c>
      <c r="G3" s="147" t="s">
        <v>151</v>
      </c>
      <c r="H3" s="147"/>
      <c r="I3" s="147"/>
      <c r="J3" s="148" t="s">
        <v>152</v>
      </c>
      <c r="K3" s="148"/>
      <c r="L3" s="148"/>
      <c r="M3" s="148" t="s">
        <v>543</v>
      </c>
      <c r="N3" s="148"/>
      <c r="O3" s="148"/>
      <c r="P3" s="148" t="s">
        <v>531</v>
      </c>
      <c r="Q3" s="148"/>
      <c r="R3" s="148"/>
    </row>
    <row r="4" spans="1:22" s="18" customFormat="1" ht="17.5" customHeight="1" x14ac:dyDescent="0.45">
      <c r="A4" s="146"/>
      <c r="B4" s="146"/>
      <c r="C4" s="146"/>
      <c r="D4" s="146"/>
      <c r="E4" s="146"/>
      <c r="F4" s="146"/>
      <c r="G4" s="147" t="s">
        <v>91</v>
      </c>
      <c r="H4" s="147"/>
      <c r="I4" s="7">
        <v>5</v>
      </c>
      <c r="J4" s="147" t="s">
        <v>91</v>
      </c>
      <c r="K4" s="147"/>
      <c r="L4" s="7">
        <v>4</v>
      </c>
      <c r="M4" s="147" t="s">
        <v>91</v>
      </c>
      <c r="N4" s="147"/>
      <c r="O4" s="7">
        <v>4</v>
      </c>
      <c r="P4" s="147" t="s">
        <v>91</v>
      </c>
      <c r="Q4" s="147"/>
      <c r="R4" s="7"/>
    </row>
    <row r="5" spans="1:22" s="18" customFormat="1" x14ac:dyDescent="0.45">
      <c r="A5" s="146"/>
      <c r="B5" s="146"/>
      <c r="C5" s="146"/>
      <c r="D5" s="146"/>
      <c r="E5" s="146"/>
      <c r="F5" s="146"/>
      <c r="G5" s="109" t="s">
        <v>93</v>
      </c>
      <c r="H5" s="109" t="s">
        <v>94</v>
      </c>
      <c r="I5" s="109" t="s">
        <v>95</v>
      </c>
      <c r="J5" s="109" t="s">
        <v>93</v>
      </c>
      <c r="K5" s="109" t="s">
        <v>94</v>
      </c>
      <c r="L5" s="109" t="s">
        <v>95</v>
      </c>
      <c r="M5" s="109" t="s">
        <v>93</v>
      </c>
      <c r="N5" s="109" t="s">
        <v>94</v>
      </c>
      <c r="O5" s="109" t="s">
        <v>95</v>
      </c>
      <c r="P5" s="109" t="s">
        <v>93</v>
      </c>
      <c r="Q5" s="109" t="s">
        <v>94</v>
      </c>
      <c r="R5" s="109" t="s">
        <v>95</v>
      </c>
    </row>
    <row r="6" spans="1:22" s="18" customFormat="1" x14ac:dyDescent="0.45">
      <c r="A6" s="17" t="s">
        <v>295</v>
      </c>
      <c r="B6" s="11">
        <v>272</v>
      </c>
      <c r="C6" s="17" t="s">
        <v>296</v>
      </c>
      <c r="D6" s="11">
        <v>1</v>
      </c>
      <c r="E6" s="40">
        <f t="shared" ref="E6:E10" si="0">I6+L6+O6+R6</f>
        <v>13</v>
      </c>
      <c r="F6" s="40">
        <f t="shared" ref="F6:F10" si="1">G6+J6+M6+P6</f>
        <v>44</v>
      </c>
      <c r="G6" s="11">
        <v>14</v>
      </c>
      <c r="H6" s="11">
        <v>1</v>
      </c>
      <c r="I6" s="11">
        <v>5</v>
      </c>
      <c r="J6" s="30">
        <v>19</v>
      </c>
      <c r="K6" s="30">
        <v>1</v>
      </c>
      <c r="L6" s="30">
        <v>4</v>
      </c>
      <c r="M6" s="30">
        <v>11</v>
      </c>
      <c r="N6" s="30">
        <v>1</v>
      </c>
      <c r="O6" s="30">
        <v>4</v>
      </c>
      <c r="P6" s="30"/>
      <c r="Q6" s="30"/>
      <c r="R6" s="30"/>
    </row>
    <row r="7" spans="1:22" s="18" customFormat="1" x14ac:dyDescent="0.45">
      <c r="A7" s="17" t="s">
        <v>297</v>
      </c>
      <c r="B7" s="11">
        <v>268</v>
      </c>
      <c r="C7" s="17" t="s">
        <v>298</v>
      </c>
      <c r="D7" s="11">
        <v>2</v>
      </c>
      <c r="E7" s="40">
        <f t="shared" si="0"/>
        <v>9</v>
      </c>
      <c r="F7" s="40">
        <f t="shared" si="1"/>
        <v>52</v>
      </c>
      <c r="G7" s="11">
        <v>16</v>
      </c>
      <c r="H7" s="11">
        <v>2</v>
      </c>
      <c r="I7" s="11">
        <v>4</v>
      </c>
      <c r="J7" s="26">
        <v>25</v>
      </c>
      <c r="K7" s="26">
        <v>3</v>
      </c>
      <c r="L7" s="26">
        <v>2</v>
      </c>
      <c r="M7" s="26">
        <v>11</v>
      </c>
      <c r="N7" s="26">
        <v>2</v>
      </c>
      <c r="O7" s="26">
        <v>3</v>
      </c>
      <c r="P7" s="26"/>
      <c r="Q7" s="26"/>
      <c r="R7" s="26"/>
    </row>
    <row r="8" spans="1:22" s="18" customFormat="1" x14ac:dyDescent="0.45">
      <c r="A8" s="17" t="s">
        <v>299</v>
      </c>
      <c r="B8" s="11">
        <v>270</v>
      </c>
      <c r="C8" s="17" t="s">
        <v>300</v>
      </c>
      <c r="D8" s="11">
        <v>3</v>
      </c>
      <c r="E8" s="40">
        <f>I8+L8+O8+R8</f>
        <v>5</v>
      </c>
      <c r="F8" s="40">
        <f>G8+J8+M8+P8</f>
        <v>37</v>
      </c>
      <c r="G8" s="11">
        <v>19</v>
      </c>
      <c r="H8" s="11">
        <v>3</v>
      </c>
      <c r="I8" s="11">
        <v>3</v>
      </c>
      <c r="J8" s="78"/>
      <c r="K8" s="78"/>
      <c r="L8" s="76"/>
      <c r="M8" s="9">
        <v>18</v>
      </c>
      <c r="N8" s="9">
        <v>3</v>
      </c>
      <c r="O8" s="12">
        <v>2</v>
      </c>
      <c r="P8" s="9"/>
      <c r="Q8" s="9"/>
      <c r="R8" s="12"/>
      <c r="V8" s="19"/>
    </row>
    <row r="9" spans="1:22" s="18" customFormat="1" x14ac:dyDescent="0.45">
      <c r="A9" s="17" t="s">
        <v>301</v>
      </c>
      <c r="B9" s="11">
        <v>260</v>
      </c>
      <c r="C9" s="17" t="s">
        <v>302</v>
      </c>
      <c r="D9" s="11">
        <v>4</v>
      </c>
      <c r="E9" s="40">
        <f>I9+L9+O9+R9</f>
        <v>5</v>
      </c>
      <c r="F9" s="40">
        <f>G9+J9+M9+P9</f>
        <v>45</v>
      </c>
      <c r="G9" s="11">
        <v>24</v>
      </c>
      <c r="H9" s="11">
        <v>4</v>
      </c>
      <c r="I9" s="11">
        <v>2</v>
      </c>
      <c r="J9" s="11">
        <v>21</v>
      </c>
      <c r="K9" s="11">
        <v>2</v>
      </c>
      <c r="L9" s="9">
        <v>3</v>
      </c>
      <c r="M9" s="76"/>
      <c r="N9" s="76"/>
      <c r="O9" s="131"/>
      <c r="P9" s="9"/>
      <c r="Q9" s="9"/>
      <c r="R9" s="12"/>
    </row>
    <row r="10" spans="1:22" x14ac:dyDescent="0.45">
      <c r="A10" s="17" t="s">
        <v>303</v>
      </c>
      <c r="B10" s="11">
        <v>269</v>
      </c>
      <c r="C10" s="17" t="s">
        <v>235</v>
      </c>
      <c r="D10" s="11">
        <v>5</v>
      </c>
      <c r="E10" s="40">
        <f t="shared" si="0"/>
        <v>2</v>
      </c>
      <c r="F10" s="40">
        <f t="shared" si="1"/>
        <v>70</v>
      </c>
      <c r="G10" s="11">
        <v>34</v>
      </c>
      <c r="H10" s="11">
        <v>5</v>
      </c>
      <c r="I10" s="11">
        <v>1</v>
      </c>
      <c r="J10" s="8">
        <v>36</v>
      </c>
      <c r="K10" s="8">
        <v>4</v>
      </c>
      <c r="L10" s="8">
        <v>1</v>
      </c>
      <c r="M10" s="76"/>
      <c r="N10" s="76"/>
      <c r="O10" s="76"/>
      <c r="P10" s="8"/>
      <c r="Q10" s="8"/>
      <c r="R10" s="8"/>
    </row>
    <row r="11" spans="1:22" x14ac:dyDescent="0.45">
      <c r="A11" s="17" t="s">
        <v>544</v>
      </c>
      <c r="B11" s="11">
        <v>275</v>
      </c>
      <c r="C11" s="17" t="s">
        <v>545</v>
      </c>
      <c r="D11" s="11">
        <v>6</v>
      </c>
      <c r="E11" s="40">
        <f t="shared" ref="E11" si="2">I11+L11+O11+R11</f>
        <v>1</v>
      </c>
      <c r="F11" s="40">
        <f t="shared" ref="F11" si="3">G11+J11+M11+P11</f>
        <v>29</v>
      </c>
      <c r="G11" s="78"/>
      <c r="H11" s="78"/>
      <c r="I11" s="78"/>
      <c r="J11" s="76"/>
      <c r="K11" s="76"/>
      <c r="L11" s="76"/>
      <c r="M11" s="8">
        <v>29</v>
      </c>
      <c r="N11" s="8">
        <v>4</v>
      </c>
      <c r="O11" s="8">
        <v>1</v>
      </c>
      <c r="P11" s="8"/>
      <c r="Q11" s="8"/>
      <c r="R11" s="8"/>
    </row>
    <row r="13" spans="1:22" ht="25.5" x14ac:dyDescent="0.45">
      <c r="A13" s="1" t="s">
        <v>334</v>
      </c>
    </row>
    <row r="14" spans="1:22" x14ac:dyDescent="0.45">
      <c r="A14" s="5" t="s">
        <v>87</v>
      </c>
      <c r="C14" s="6">
        <v>42604</v>
      </c>
    </row>
    <row r="15" spans="1:22" s="18" customFormat="1" ht="17.5" customHeight="1" x14ac:dyDescent="0.45">
      <c r="A15" s="146" t="s">
        <v>8</v>
      </c>
      <c r="B15" s="146" t="s">
        <v>153</v>
      </c>
      <c r="C15" s="146" t="s">
        <v>9</v>
      </c>
      <c r="D15" s="145" t="s">
        <v>10</v>
      </c>
      <c r="E15" s="145" t="s">
        <v>89</v>
      </c>
      <c r="F15" s="145" t="s">
        <v>90</v>
      </c>
      <c r="G15" s="147" t="s">
        <v>151</v>
      </c>
      <c r="H15" s="147"/>
      <c r="I15" s="147"/>
      <c r="J15" s="148" t="s">
        <v>152</v>
      </c>
      <c r="K15" s="148"/>
      <c r="L15" s="148"/>
      <c r="M15" s="148" t="s">
        <v>528</v>
      </c>
      <c r="N15" s="148"/>
      <c r="O15" s="148"/>
      <c r="P15" s="148" t="s">
        <v>531</v>
      </c>
      <c r="Q15" s="148"/>
      <c r="R15" s="148"/>
    </row>
    <row r="16" spans="1:22" s="18" customFormat="1" ht="17.5" customHeight="1" x14ac:dyDescent="0.45">
      <c r="A16" s="146"/>
      <c r="B16" s="146"/>
      <c r="C16" s="146"/>
      <c r="D16" s="146"/>
      <c r="E16" s="146"/>
      <c r="F16" s="146"/>
      <c r="G16" s="147" t="s">
        <v>91</v>
      </c>
      <c r="H16" s="147"/>
      <c r="I16" s="7">
        <v>1</v>
      </c>
      <c r="J16" s="147" t="s">
        <v>91</v>
      </c>
      <c r="K16" s="147"/>
      <c r="L16" s="7">
        <v>2</v>
      </c>
      <c r="M16" s="147" t="s">
        <v>91</v>
      </c>
      <c r="N16" s="147"/>
      <c r="O16" s="7">
        <v>2</v>
      </c>
      <c r="P16" s="147" t="s">
        <v>91</v>
      </c>
      <c r="Q16" s="147"/>
      <c r="R16" s="7"/>
    </row>
    <row r="17" spans="1:18" s="18" customFormat="1" x14ac:dyDescent="0.45">
      <c r="A17" s="146"/>
      <c r="B17" s="146"/>
      <c r="C17" s="146"/>
      <c r="D17" s="146"/>
      <c r="E17" s="146"/>
      <c r="F17" s="146"/>
      <c r="G17" s="66" t="s">
        <v>93</v>
      </c>
      <c r="H17" s="66" t="s">
        <v>94</v>
      </c>
      <c r="I17" s="66" t="s">
        <v>95</v>
      </c>
      <c r="J17" s="66" t="s">
        <v>93</v>
      </c>
      <c r="K17" s="66" t="s">
        <v>94</v>
      </c>
      <c r="L17" s="66" t="s">
        <v>95</v>
      </c>
      <c r="M17" s="66" t="s">
        <v>93</v>
      </c>
      <c r="N17" s="66" t="s">
        <v>94</v>
      </c>
      <c r="O17" s="66" t="s">
        <v>95</v>
      </c>
      <c r="P17" s="66" t="s">
        <v>93</v>
      </c>
      <c r="Q17" s="66" t="s">
        <v>94</v>
      </c>
      <c r="R17" s="66" t="s">
        <v>95</v>
      </c>
    </row>
    <row r="18" spans="1:18" s="18" customFormat="1" x14ac:dyDescent="0.45">
      <c r="A18" s="14" t="s">
        <v>294</v>
      </c>
      <c r="B18" s="13" t="s">
        <v>304</v>
      </c>
      <c r="C18" s="14" t="s">
        <v>1</v>
      </c>
      <c r="D18" s="13">
        <v>1</v>
      </c>
      <c r="E18" s="40">
        <f>I18+L18+O18+R18</f>
        <v>5</v>
      </c>
      <c r="F18" s="40">
        <f>G18+J18+M18+P18</f>
        <v>32</v>
      </c>
      <c r="G18" s="13">
        <v>13</v>
      </c>
      <c r="H18" s="13">
        <v>1</v>
      </c>
      <c r="I18" s="11">
        <v>1</v>
      </c>
      <c r="J18" s="26">
        <v>12</v>
      </c>
      <c r="K18" s="26">
        <v>1</v>
      </c>
      <c r="L18" s="26">
        <v>2</v>
      </c>
      <c r="M18" s="26">
        <v>7</v>
      </c>
      <c r="N18" s="26">
        <v>1</v>
      </c>
      <c r="O18" s="26">
        <v>2</v>
      </c>
      <c r="P18" s="26"/>
      <c r="Q18" s="26"/>
      <c r="R18" s="26"/>
    </row>
    <row r="19" spans="1:18" s="18" customFormat="1" x14ac:dyDescent="0.45">
      <c r="A19" s="14" t="s">
        <v>337</v>
      </c>
      <c r="B19" s="13" t="s">
        <v>336</v>
      </c>
      <c r="C19" s="14" t="s">
        <v>335</v>
      </c>
      <c r="D19" s="13">
        <v>2</v>
      </c>
      <c r="E19" s="40">
        <f t="shared" ref="E19" si="4">I19+L19+O19+R19</f>
        <v>2</v>
      </c>
      <c r="F19" s="40">
        <f t="shared" ref="F19" si="5">G19+J19+M19+P19</f>
        <v>51</v>
      </c>
      <c r="G19" s="85"/>
      <c r="H19" s="85"/>
      <c r="I19" s="78"/>
      <c r="J19" s="30">
        <v>30</v>
      </c>
      <c r="K19" s="30">
        <v>2</v>
      </c>
      <c r="L19" s="30">
        <v>1</v>
      </c>
      <c r="M19" s="30">
        <v>21</v>
      </c>
      <c r="N19" s="30">
        <v>2</v>
      </c>
      <c r="O19" s="30">
        <v>1</v>
      </c>
      <c r="P19" s="30"/>
      <c r="Q19" s="30"/>
      <c r="R19" s="30"/>
    </row>
    <row r="20" spans="1:18" x14ac:dyDescent="0.45">
      <c r="A20" s="5"/>
    </row>
  </sheetData>
  <mergeCells count="28">
    <mergeCell ref="F15:F17"/>
    <mergeCell ref="G15:I15"/>
    <mergeCell ref="J15:L15"/>
    <mergeCell ref="M15:O15"/>
    <mergeCell ref="P15:R15"/>
    <mergeCell ref="G16:H16"/>
    <mergeCell ref="J16:K16"/>
    <mergeCell ref="M16:N16"/>
    <mergeCell ref="P16:Q16"/>
    <mergeCell ref="A15:A17"/>
    <mergeCell ref="B15:B17"/>
    <mergeCell ref="C15:C17"/>
    <mergeCell ref="D15:D17"/>
    <mergeCell ref="E15:E17"/>
    <mergeCell ref="G3:I3"/>
    <mergeCell ref="J3:L3"/>
    <mergeCell ref="M3:O3"/>
    <mergeCell ref="P3:R3"/>
    <mergeCell ref="G4:H4"/>
    <mergeCell ref="J4:K4"/>
    <mergeCell ref="M4:N4"/>
    <mergeCell ref="P4:Q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zoomScale="70" zoomScaleNormal="70" zoomScaleSheetLayoutView="85" workbookViewId="0">
      <selection activeCell="B1" sqref="B1:B1048576"/>
    </sheetView>
  </sheetViews>
  <sheetFormatPr defaultColWidth="9" defaultRowHeight="17.5" x14ac:dyDescent="0.45"/>
  <cols>
    <col min="1" max="1" width="10.08203125" style="2" customWidth="1"/>
    <col min="2" max="2" width="5.6640625" style="2" bestFit="1" customWidth="1"/>
    <col min="3" max="3" width="9.6640625" style="2" bestFit="1" customWidth="1"/>
    <col min="4" max="4" width="12.5" style="2" bestFit="1" customWidth="1"/>
    <col min="5" max="5" width="18.25" style="2" bestFit="1" customWidth="1"/>
    <col min="6" max="6" width="8.58203125" style="2" customWidth="1"/>
    <col min="7" max="7" width="10.75" style="2" customWidth="1"/>
    <col min="8" max="8" width="8.58203125" style="2" customWidth="1"/>
    <col min="9" max="9" width="9.58203125" style="10" customWidth="1"/>
    <col min="10" max="20" width="9.58203125" style="4" customWidth="1"/>
    <col min="21" max="16384" width="9" style="2"/>
  </cols>
  <sheetData>
    <row r="1" spans="1:24" ht="25.5" x14ac:dyDescent="0.45">
      <c r="A1" s="1" t="s">
        <v>579</v>
      </c>
      <c r="B1" s="1"/>
      <c r="C1" s="1"/>
      <c r="F1" s="5" t="s">
        <v>580</v>
      </c>
    </row>
    <row r="2" spans="1:24" x14ac:dyDescent="0.45">
      <c r="A2" s="5" t="s">
        <v>613</v>
      </c>
      <c r="B2" s="5"/>
      <c r="D2" s="6">
        <v>42604</v>
      </c>
    </row>
    <row r="3" spans="1:24" s="18" customFormat="1" ht="17.5" customHeight="1" x14ac:dyDescent="0.45">
      <c r="A3" s="146" t="s">
        <v>8</v>
      </c>
      <c r="B3" s="149" t="s">
        <v>632</v>
      </c>
      <c r="C3" s="146" t="s">
        <v>153</v>
      </c>
      <c r="D3" s="146" t="s">
        <v>614</v>
      </c>
      <c r="E3" s="146" t="s">
        <v>9</v>
      </c>
      <c r="F3" s="145" t="s">
        <v>581</v>
      </c>
      <c r="G3" s="145" t="s">
        <v>89</v>
      </c>
      <c r="H3" s="145" t="s">
        <v>90</v>
      </c>
      <c r="I3" s="147" t="s">
        <v>151</v>
      </c>
      <c r="J3" s="147"/>
      <c r="K3" s="147"/>
      <c r="L3" s="148" t="s">
        <v>152</v>
      </c>
      <c r="M3" s="148"/>
      <c r="N3" s="148"/>
      <c r="O3" s="148" t="s">
        <v>598</v>
      </c>
      <c r="P3" s="148"/>
      <c r="Q3" s="148"/>
      <c r="R3" s="148" t="s">
        <v>599</v>
      </c>
      <c r="S3" s="148"/>
      <c r="T3" s="148"/>
    </row>
    <row r="4" spans="1:24" s="18" customFormat="1" ht="17.5" customHeight="1" x14ac:dyDescent="0.45">
      <c r="A4" s="146"/>
      <c r="B4" s="150"/>
      <c r="C4" s="146"/>
      <c r="D4" s="146"/>
      <c r="E4" s="146"/>
      <c r="F4" s="146"/>
      <c r="G4" s="146"/>
      <c r="H4" s="146"/>
      <c r="I4" s="147" t="s">
        <v>91</v>
      </c>
      <c r="J4" s="147"/>
      <c r="K4" s="7">
        <v>38</v>
      </c>
      <c r="L4" s="147" t="s">
        <v>91</v>
      </c>
      <c r="M4" s="147"/>
      <c r="N4" s="7">
        <v>44</v>
      </c>
      <c r="O4" s="147" t="s">
        <v>91</v>
      </c>
      <c r="P4" s="147"/>
      <c r="Q4" s="7">
        <v>23</v>
      </c>
      <c r="R4" s="147" t="s">
        <v>91</v>
      </c>
      <c r="S4" s="147"/>
      <c r="T4" s="7"/>
    </row>
    <row r="5" spans="1:24" s="18" customFormat="1" x14ac:dyDescent="0.45">
      <c r="A5" s="146"/>
      <c r="B5" s="151"/>
      <c r="C5" s="146"/>
      <c r="D5" s="146"/>
      <c r="E5" s="146"/>
      <c r="F5" s="146"/>
      <c r="G5" s="146"/>
      <c r="H5" s="146"/>
      <c r="I5" s="111" t="s">
        <v>93</v>
      </c>
      <c r="J5" s="111" t="s">
        <v>94</v>
      </c>
      <c r="K5" s="111" t="s">
        <v>95</v>
      </c>
      <c r="L5" s="111" t="s">
        <v>93</v>
      </c>
      <c r="M5" s="111" t="s">
        <v>94</v>
      </c>
      <c r="N5" s="111" t="s">
        <v>95</v>
      </c>
      <c r="O5" s="111" t="s">
        <v>93</v>
      </c>
      <c r="P5" s="111" t="s">
        <v>94</v>
      </c>
      <c r="Q5" s="111" t="s">
        <v>95</v>
      </c>
      <c r="R5" s="111" t="s">
        <v>93</v>
      </c>
      <c r="S5" s="111" t="s">
        <v>94</v>
      </c>
      <c r="T5" s="111" t="s">
        <v>95</v>
      </c>
    </row>
    <row r="6" spans="1:24" s="18" customFormat="1" x14ac:dyDescent="0.45">
      <c r="A6" s="139" t="s">
        <v>99</v>
      </c>
      <c r="B6" s="139" t="s">
        <v>633</v>
      </c>
      <c r="C6" s="140">
        <v>461</v>
      </c>
      <c r="D6" s="141" t="s">
        <v>319</v>
      </c>
      <c r="E6" s="139" t="s">
        <v>236</v>
      </c>
      <c r="F6" s="139">
        <v>1</v>
      </c>
      <c r="G6" s="142">
        <f t="shared" ref="G6:G37" si="0">K6+N6+Q6+T6</f>
        <v>105</v>
      </c>
      <c r="H6" s="140">
        <f t="shared" ref="H6:H37" si="1">I6+L6+O6+R6</f>
        <v>65</v>
      </c>
      <c r="I6" s="140">
        <v>33</v>
      </c>
      <c r="J6" s="140">
        <v>1</v>
      </c>
      <c r="K6" s="130">
        <v>38</v>
      </c>
      <c r="L6" s="140">
        <v>22</v>
      </c>
      <c r="M6" s="140">
        <v>1</v>
      </c>
      <c r="N6" s="130">
        <v>44</v>
      </c>
      <c r="O6" s="139">
        <v>10</v>
      </c>
      <c r="P6" s="139">
        <v>1</v>
      </c>
      <c r="Q6" s="139">
        <v>23</v>
      </c>
      <c r="R6" s="136"/>
      <c r="S6" s="136"/>
      <c r="T6" s="143"/>
      <c r="X6" s="19"/>
    </row>
    <row r="7" spans="1:24" s="18" customFormat="1" x14ac:dyDescent="0.45">
      <c r="A7" s="68" t="s">
        <v>107</v>
      </c>
      <c r="B7" s="68" t="s">
        <v>634</v>
      </c>
      <c r="C7" s="69">
        <v>468</v>
      </c>
      <c r="D7" s="70" t="s">
        <v>452</v>
      </c>
      <c r="E7" s="68" t="s">
        <v>131</v>
      </c>
      <c r="F7" s="68">
        <v>2</v>
      </c>
      <c r="G7" s="104">
        <f t="shared" si="0"/>
        <v>95</v>
      </c>
      <c r="H7" s="69">
        <f t="shared" si="1"/>
        <v>164</v>
      </c>
      <c r="I7" s="69">
        <v>58</v>
      </c>
      <c r="J7" s="69">
        <v>6</v>
      </c>
      <c r="K7" s="105">
        <v>33</v>
      </c>
      <c r="L7" s="69">
        <v>62</v>
      </c>
      <c r="M7" s="69">
        <v>3</v>
      </c>
      <c r="N7" s="105">
        <v>42</v>
      </c>
      <c r="O7" s="68">
        <v>44</v>
      </c>
      <c r="P7" s="68">
        <v>4</v>
      </c>
      <c r="Q7" s="68">
        <v>20</v>
      </c>
      <c r="R7" s="96"/>
      <c r="S7" s="96"/>
      <c r="T7" s="106"/>
    </row>
    <row r="8" spans="1:24" s="18" customFormat="1" x14ac:dyDescent="0.45">
      <c r="A8" s="68" t="s">
        <v>105</v>
      </c>
      <c r="B8" s="68" t="s">
        <v>635</v>
      </c>
      <c r="C8" s="69">
        <v>395</v>
      </c>
      <c r="D8" s="70" t="s">
        <v>600</v>
      </c>
      <c r="E8" s="68" t="s">
        <v>133</v>
      </c>
      <c r="F8" s="68">
        <v>3</v>
      </c>
      <c r="G8" s="104">
        <f t="shared" si="0"/>
        <v>89</v>
      </c>
      <c r="H8" s="69">
        <f t="shared" si="1"/>
        <v>248</v>
      </c>
      <c r="I8" s="69">
        <v>107</v>
      </c>
      <c r="J8" s="69">
        <v>11</v>
      </c>
      <c r="K8" s="105">
        <v>28</v>
      </c>
      <c r="L8" s="69">
        <v>110</v>
      </c>
      <c r="M8" s="69">
        <v>6</v>
      </c>
      <c r="N8" s="105">
        <v>39</v>
      </c>
      <c r="O8" s="68">
        <v>31</v>
      </c>
      <c r="P8" s="68">
        <v>2</v>
      </c>
      <c r="Q8" s="68">
        <v>22</v>
      </c>
      <c r="R8" s="96"/>
      <c r="S8" s="96"/>
      <c r="T8" s="106"/>
    </row>
    <row r="9" spans="1:24" s="18" customFormat="1" x14ac:dyDescent="0.45">
      <c r="A9" s="71" t="s">
        <v>136</v>
      </c>
      <c r="B9" s="71" t="s">
        <v>635</v>
      </c>
      <c r="C9" s="45">
        <v>460</v>
      </c>
      <c r="D9" s="73" t="s">
        <v>601</v>
      </c>
      <c r="E9" s="71" t="s">
        <v>236</v>
      </c>
      <c r="F9" s="71">
        <v>4</v>
      </c>
      <c r="G9" s="72">
        <f t="shared" si="0"/>
        <v>87</v>
      </c>
      <c r="H9" s="45">
        <f t="shared" si="1"/>
        <v>275</v>
      </c>
      <c r="I9" s="45">
        <v>72</v>
      </c>
      <c r="J9" s="45">
        <v>7</v>
      </c>
      <c r="K9" s="24">
        <v>32</v>
      </c>
      <c r="L9" s="45">
        <v>158</v>
      </c>
      <c r="M9" s="45">
        <v>9</v>
      </c>
      <c r="N9" s="24">
        <v>36</v>
      </c>
      <c r="O9" s="97">
        <v>45</v>
      </c>
      <c r="P9" s="97">
        <v>5</v>
      </c>
      <c r="Q9" s="97">
        <v>19</v>
      </c>
      <c r="R9" s="9"/>
      <c r="S9" s="9"/>
      <c r="T9" s="12"/>
    </row>
    <row r="10" spans="1:24" s="18" customFormat="1" x14ac:dyDescent="0.45">
      <c r="A10" s="71" t="s">
        <v>106</v>
      </c>
      <c r="B10" s="71" t="s">
        <v>636</v>
      </c>
      <c r="C10" s="45">
        <v>428</v>
      </c>
      <c r="D10" s="73" t="s">
        <v>456</v>
      </c>
      <c r="E10" s="71" t="s">
        <v>248</v>
      </c>
      <c r="F10" s="71">
        <v>5</v>
      </c>
      <c r="G10" s="72">
        <f t="shared" si="0"/>
        <v>84</v>
      </c>
      <c r="H10" s="45">
        <f t="shared" si="1"/>
        <v>298</v>
      </c>
      <c r="I10" s="45">
        <v>131</v>
      </c>
      <c r="J10" s="45">
        <v>14</v>
      </c>
      <c r="K10" s="24">
        <v>25</v>
      </c>
      <c r="L10" s="45">
        <v>134</v>
      </c>
      <c r="M10" s="45">
        <v>7</v>
      </c>
      <c r="N10" s="24">
        <v>38</v>
      </c>
      <c r="O10" s="71">
        <v>33</v>
      </c>
      <c r="P10" s="71">
        <v>3</v>
      </c>
      <c r="Q10" s="71">
        <v>21</v>
      </c>
      <c r="R10" s="9"/>
      <c r="S10" s="9"/>
      <c r="T10" s="12"/>
    </row>
    <row r="11" spans="1:24" s="18" customFormat="1" x14ac:dyDescent="0.45">
      <c r="A11" s="71" t="s">
        <v>113</v>
      </c>
      <c r="B11" s="71" t="s">
        <v>635</v>
      </c>
      <c r="C11" s="45">
        <v>452</v>
      </c>
      <c r="D11" s="73" t="s">
        <v>320</v>
      </c>
      <c r="E11" s="71" t="s">
        <v>0</v>
      </c>
      <c r="F11" s="71">
        <v>6</v>
      </c>
      <c r="G11" s="72">
        <f t="shared" si="0"/>
        <v>78</v>
      </c>
      <c r="H11" s="45">
        <f t="shared" si="1"/>
        <v>103</v>
      </c>
      <c r="I11" s="45">
        <v>34</v>
      </c>
      <c r="J11" s="45">
        <v>2</v>
      </c>
      <c r="K11" s="24">
        <v>37</v>
      </c>
      <c r="L11" s="45">
        <v>69</v>
      </c>
      <c r="M11" s="45">
        <v>4</v>
      </c>
      <c r="N11" s="24">
        <v>41</v>
      </c>
      <c r="O11" s="9"/>
      <c r="P11" s="9"/>
      <c r="Q11" s="12"/>
      <c r="R11" s="9"/>
      <c r="S11" s="9"/>
      <c r="T11" s="12"/>
    </row>
    <row r="12" spans="1:24" s="18" customFormat="1" x14ac:dyDescent="0.45">
      <c r="A12" s="71" t="s">
        <v>101</v>
      </c>
      <c r="B12" s="71" t="s">
        <v>636</v>
      </c>
      <c r="C12" s="45">
        <v>447</v>
      </c>
      <c r="D12" s="73" t="s">
        <v>582</v>
      </c>
      <c r="E12" s="71" t="s">
        <v>236</v>
      </c>
      <c r="F12" s="71">
        <v>7</v>
      </c>
      <c r="G12" s="72">
        <f t="shared" si="0"/>
        <v>76</v>
      </c>
      <c r="H12" s="45">
        <f t="shared" si="1"/>
        <v>118</v>
      </c>
      <c r="I12" s="45">
        <v>47</v>
      </c>
      <c r="J12" s="45">
        <v>3</v>
      </c>
      <c r="K12" s="24">
        <v>36</v>
      </c>
      <c r="L12" s="45">
        <v>71</v>
      </c>
      <c r="M12" s="45">
        <v>5</v>
      </c>
      <c r="N12" s="24">
        <v>40</v>
      </c>
      <c r="O12" s="9"/>
      <c r="P12" s="9"/>
      <c r="Q12" s="12"/>
      <c r="R12" s="9"/>
      <c r="S12" s="9"/>
      <c r="T12" s="12"/>
    </row>
    <row r="13" spans="1:24" s="18" customFormat="1" x14ac:dyDescent="0.45">
      <c r="A13" s="71" t="s">
        <v>115</v>
      </c>
      <c r="B13" s="71" t="s">
        <v>635</v>
      </c>
      <c r="C13" s="45">
        <v>459</v>
      </c>
      <c r="D13" s="73" t="s">
        <v>602</v>
      </c>
      <c r="E13" s="71" t="s">
        <v>116</v>
      </c>
      <c r="F13" s="71">
        <v>8</v>
      </c>
      <c r="G13" s="72">
        <f t="shared" si="0"/>
        <v>69</v>
      </c>
      <c r="H13" s="45">
        <f t="shared" si="1"/>
        <v>219</v>
      </c>
      <c r="I13" s="45">
        <v>57</v>
      </c>
      <c r="J13" s="45">
        <v>5</v>
      </c>
      <c r="K13" s="24">
        <v>34</v>
      </c>
      <c r="L13" s="45">
        <v>162</v>
      </c>
      <c r="M13" s="45">
        <v>10</v>
      </c>
      <c r="N13" s="24">
        <v>35</v>
      </c>
      <c r="O13" s="9"/>
      <c r="P13" s="9"/>
      <c r="Q13" s="12"/>
      <c r="R13" s="9"/>
      <c r="S13" s="9"/>
      <c r="T13" s="12"/>
    </row>
    <row r="14" spans="1:24" s="18" customFormat="1" x14ac:dyDescent="0.45">
      <c r="A14" s="71" t="s">
        <v>134</v>
      </c>
      <c r="B14" s="71" t="s">
        <v>636</v>
      </c>
      <c r="C14" s="45">
        <v>392</v>
      </c>
      <c r="D14" s="73" t="s">
        <v>323</v>
      </c>
      <c r="E14" s="71" t="s">
        <v>249</v>
      </c>
      <c r="F14" s="71">
        <v>9</v>
      </c>
      <c r="G14" s="72">
        <f t="shared" si="0"/>
        <v>69</v>
      </c>
      <c r="H14" s="45">
        <f t="shared" si="1"/>
        <v>443</v>
      </c>
      <c r="I14" s="45">
        <v>163</v>
      </c>
      <c r="J14" s="45">
        <v>21</v>
      </c>
      <c r="K14" s="24">
        <v>18</v>
      </c>
      <c r="L14" s="45">
        <v>222</v>
      </c>
      <c r="M14" s="45">
        <v>12</v>
      </c>
      <c r="N14" s="24">
        <v>33</v>
      </c>
      <c r="O14" s="97">
        <v>58</v>
      </c>
      <c r="P14" s="97">
        <v>6</v>
      </c>
      <c r="Q14" s="97">
        <v>18</v>
      </c>
      <c r="R14" s="9"/>
      <c r="S14" s="9"/>
      <c r="T14" s="12"/>
    </row>
    <row r="15" spans="1:24" s="18" customFormat="1" x14ac:dyDescent="0.45">
      <c r="A15" s="71" t="s">
        <v>125</v>
      </c>
      <c r="B15" s="71" t="s">
        <v>635</v>
      </c>
      <c r="C15" s="45">
        <v>353</v>
      </c>
      <c r="D15" s="73" t="s">
        <v>324</v>
      </c>
      <c r="E15" s="71" t="s">
        <v>248</v>
      </c>
      <c r="F15" s="71">
        <v>10</v>
      </c>
      <c r="G15" s="72">
        <f t="shared" si="0"/>
        <v>68</v>
      </c>
      <c r="H15" s="45">
        <f t="shared" si="1"/>
        <v>476</v>
      </c>
      <c r="I15" s="45">
        <v>131</v>
      </c>
      <c r="J15" s="45">
        <v>13</v>
      </c>
      <c r="K15" s="24">
        <v>26</v>
      </c>
      <c r="L15" s="45">
        <v>276</v>
      </c>
      <c r="M15" s="45">
        <v>20</v>
      </c>
      <c r="N15" s="24">
        <v>25</v>
      </c>
      <c r="O15" s="97">
        <v>69</v>
      </c>
      <c r="P15" s="97">
        <v>7</v>
      </c>
      <c r="Q15" s="97">
        <v>17</v>
      </c>
      <c r="R15" s="9"/>
      <c r="S15" s="9"/>
      <c r="T15" s="12"/>
    </row>
    <row r="16" spans="1:24" s="18" customFormat="1" x14ac:dyDescent="0.45">
      <c r="A16" s="71" t="s">
        <v>109</v>
      </c>
      <c r="B16" s="71" t="s">
        <v>636</v>
      </c>
      <c r="C16" s="45">
        <v>454</v>
      </c>
      <c r="D16" s="73" t="s">
        <v>462</v>
      </c>
      <c r="E16" s="71" t="s">
        <v>0</v>
      </c>
      <c r="F16" s="71">
        <v>11</v>
      </c>
      <c r="G16" s="72">
        <f t="shared" si="0"/>
        <v>64</v>
      </c>
      <c r="H16" s="45">
        <f t="shared" si="1"/>
        <v>212</v>
      </c>
      <c r="I16" s="45">
        <v>155</v>
      </c>
      <c r="J16" s="45">
        <v>18</v>
      </c>
      <c r="K16" s="24">
        <v>21</v>
      </c>
      <c r="L16" s="45">
        <v>57</v>
      </c>
      <c r="M16" s="45">
        <v>2</v>
      </c>
      <c r="N16" s="24">
        <v>43</v>
      </c>
      <c r="O16" s="9"/>
      <c r="P16" s="9"/>
      <c r="Q16" s="12"/>
      <c r="R16" s="9"/>
      <c r="S16" s="9"/>
      <c r="T16" s="12"/>
    </row>
    <row r="17" spans="1:20" s="18" customFormat="1" x14ac:dyDescent="0.45">
      <c r="A17" s="71" t="s">
        <v>127</v>
      </c>
      <c r="B17" s="71" t="s">
        <v>635</v>
      </c>
      <c r="C17" s="45">
        <v>449</v>
      </c>
      <c r="D17" s="73" t="s">
        <v>397</v>
      </c>
      <c r="E17" s="71" t="s">
        <v>246</v>
      </c>
      <c r="F17" s="71">
        <v>12</v>
      </c>
      <c r="G17" s="72">
        <f t="shared" si="0"/>
        <v>64</v>
      </c>
      <c r="H17" s="45">
        <f t="shared" si="1"/>
        <v>294</v>
      </c>
      <c r="I17" s="45">
        <v>94</v>
      </c>
      <c r="J17" s="45">
        <v>9</v>
      </c>
      <c r="K17" s="24">
        <v>30</v>
      </c>
      <c r="L17" s="45">
        <v>200</v>
      </c>
      <c r="M17" s="45">
        <v>11</v>
      </c>
      <c r="N17" s="24">
        <v>34</v>
      </c>
      <c r="O17" s="9"/>
      <c r="P17" s="9"/>
      <c r="Q17" s="12"/>
      <c r="R17" s="9"/>
      <c r="S17" s="9"/>
      <c r="T17" s="12"/>
    </row>
    <row r="18" spans="1:20" s="18" customFormat="1" x14ac:dyDescent="0.45">
      <c r="A18" s="71" t="s">
        <v>147</v>
      </c>
      <c r="B18" s="71" t="s">
        <v>636</v>
      </c>
      <c r="C18" s="45">
        <v>443</v>
      </c>
      <c r="D18" s="73" t="s">
        <v>399</v>
      </c>
      <c r="E18" s="71" t="s">
        <v>247</v>
      </c>
      <c r="F18" s="71">
        <v>13</v>
      </c>
      <c r="G18" s="72">
        <f t="shared" si="0"/>
        <v>59</v>
      </c>
      <c r="H18" s="45">
        <f t="shared" si="1"/>
        <v>352</v>
      </c>
      <c r="I18" s="45">
        <v>127</v>
      </c>
      <c r="J18" s="45">
        <v>12</v>
      </c>
      <c r="K18" s="24">
        <v>27</v>
      </c>
      <c r="L18" s="45">
        <v>225</v>
      </c>
      <c r="M18" s="45">
        <v>13</v>
      </c>
      <c r="N18" s="24">
        <v>32</v>
      </c>
      <c r="O18" s="9"/>
      <c r="P18" s="9"/>
      <c r="Q18" s="12"/>
      <c r="R18" s="9"/>
      <c r="S18" s="9"/>
      <c r="T18" s="12"/>
    </row>
    <row r="19" spans="1:20" s="18" customFormat="1" x14ac:dyDescent="0.45">
      <c r="A19" s="71" t="s">
        <v>118</v>
      </c>
      <c r="B19" s="71" t="s">
        <v>635</v>
      </c>
      <c r="C19" s="45">
        <v>475</v>
      </c>
      <c r="D19" s="73" t="s">
        <v>465</v>
      </c>
      <c r="E19" s="71" t="s">
        <v>141</v>
      </c>
      <c r="F19" s="71">
        <v>14</v>
      </c>
      <c r="G19" s="72">
        <f t="shared" si="0"/>
        <v>56</v>
      </c>
      <c r="H19" s="45">
        <f t="shared" si="1"/>
        <v>365</v>
      </c>
      <c r="I19" s="45">
        <v>107</v>
      </c>
      <c r="J19" s="45">
        <v>10</v>
      </c>
      <c r="K19" s="24">
        <v>29</v>
      </c>
      <c r="L19" s="45">
        <v>258</v>
      </c>
      <c r="M19" s="45">
        <v>18</v>
      </c>
      <c r="N19" s="24">
        <v>27</v>
      </c>
      <c r="O19" s="9"/>
      <c r="P19" s="9"/>
      <c r="Q19" s="12"/>
      <c r="R19" s="9"/>
      <c r="S19" s="9"/>
      <c r="T19" s="12"/>
    </row>
    <row r="20" spans="1:20" s="18" customFormat="1" x14ac:dyDescent="0.45">
      <c r="A20" s="71" t="s">
        <v>112</v>
      </c>
      <c r="B20" s="71" t="s">
        <v>636</v>
      </c>
      <c r="C20" s="45">
        <v>451</v>
      </c>
      <c r="D20" s="73" t="s">
        <v>398</v>
      </c>
      <c r="E20" s="71" t="s">
        <v>100</v>
      </c>
      <c r="F20" s="71">
        <v>15</v>
      </c>
      <c r="G20" s="72">
        <f t="shared" si="0"/>
        <v>56</v>
      </c>
      <c r="H20" s="45">
        <f t="shared" si="1"/>
        <v>549</v>
      </c>
      <c r="I20" s="45">
        <v>151</v>
      </c>
      <c r="J20" s="45">
        <v>17</v>
      </c>
      <c r="K20" s="24">
        <v>22</v>
      </c>
      <c r="L20" s="45">
        <v>295</v>
      </c>
      <c r="M20" s="45">
        <v>23</v>
      </c>
      <c r="N20" s="24">
        <v>22</v>
      </c>
      <c r="O20" s="97">
        <v>103</v>
      </c>
      <c r="P20" s="97">
        <v>12</v>
      </c>
      <c r="Q20" s="97">
        <v>12</v>
      </c>
      <c r="R20" s="9"/>
      <c r="S20" s="9"/>
      <c r="T20" s="12"/>
    </row>
    <row r="21" spans="1:20" s="18" customFormat="1" x14ac:dyDescent="0.45">
      <c r="A21" s="71" t="s">
        <v>130</v>
      </c>
      <c r="B21" s="71" t="s">
        <v>635</v>
      </c>
      <c r="C21" s="45">
        <v>214</v>
      </c>
      <c r="D21" s="73" t="s">
        <v>603</v>
      </c>
      <c r="E21" s="71" t="s">
        <v>100</v>
      </c>
      <c r="F21" s="71">
        <v>16</v>
      </c>
      <c r="G21" s="72">
        <f t="shared" si="0"/>
        <v>56</v>
      </c>
      <c r="H21" s="45">
        <f t="shared" si="1"/>
        <v>557</v>
      </c>
      <c r="I21" s="45">
        <v>147</v>
      </c>
      <c r="J21" s="45">
        <v>16</v>
      </c>
      <c r="K21" s="24">
        <v>23</v>
      </c>
      <c r="L21" s="45">
        <v>259</v>
      </c>
      <c r="M21" s="45">
        <v>19</v>
      </c>
      <c r="N21" s="24">
        <v>26</v>
      </c>
      <c r="O21" s="97">
        <v>151</v>
      </c>
      <c r="P21" s="97">
        <v>17</v>
      </c>
      <c r="Q21" s="97">
        <v>7</v>
      </c>
      <c r="R21" s="9"/>
      <c r="S21" s="9"/>
      <c r="T21" s="12"/>
    </row>
    <row r="22" spans="1:20" s="18" customFormat="1" x14ac:dyDescent="0.45">
      <c r="A22" s="71" t="s">
        <v>120</v>
      </c>
      <c r="B22" s="71" t="s">
        <v>636</v>
      </c>
      <c r="C22" s="45">
        <v>424</v>
      </c>
      <c r="D22" s="73" t="s">
        <v>416</v>
      </c>
      <c r="E22" s="71" t="s">
        <v>0</v>
      </c>
      <c r="F22" s="71">
        <v>17</v>
      </c>
      <c r="G22" s="72">
        <f t="shared" si="0"/>
        <v>55</v>
      </c>
      <c r="H22" s="45">
        <f t="shared" si="1"/>
        <v>361</v>
      </c>
      <c r="I22" s="45">
        <v>76</v>
      </c>
      <c r="J22" s="45">
        <v>8</v>
      </c>
      <c r="K22" s="24">
        <v>31</v>
      </c>
      <c r="L22" s="45">
        <v>285</v>
      </c>
      <c r="M22" s="45">
        <v>21</v>
      </c>
      <c r="N22" s="24">
        <v>24</v>
      </c>
      <c r="O22" s="9"/>
      <c r="P22" s="9"/>
      <c r="Q22" s="12"/>
      <c r="R22" s="9"/>
      <c r="S22" s="9"/>
      <c r="T22" s="12"/>
    </row>
    <row r="23" spans="1:20" s="18" customFormat="1" x14ac:dyDescent="0.45">
      <c r="A23" s="71" t="s">
        <v>61</v>
      </c>
      <c r="B23" s="71" t="s">
        <v>635</v>
      </c>
      <c r="C23" s="45">
        <v>250</v>
      </c>
      <c r="D23" s="73" t="s">
        <v>463</v>
      </c>
      <c r="E23" s="71" t="s">
        <v>250</v>
      </c>
      <c r="F23" s="71">
        <v>18</v>
      </c>
      <c r="G23" s="72">
        <f t="shared" si="0"/>
        <v>55</v>
      </c>
      <c r="H23" s="45">
        <f t="shared" si="1"/>
        <v>543</v>
      </c>
      <c r="I23" s="45">
        <v>192</v>
      </c>
      <c r="J23" s="45">
        <v>24</v>
      </c>
      <c r="K23" s="24">
        <v>15</v>
      </c>
      <c r="L23" s="45">
        <v>243</v>
      </c>
      <c r="M23" s="45">
        <v>16</v>
      </c>
      <c r="N23" s="24">
        <v>29</v>
      </c>
      <c r="O23" s="97">
        <v>108</v>
      </c>
      <c r="P23" s="97">
        <v>13</v>
      </c>
      <c r="Q23" s="97">
        <v>11</v>
      </c>
      <c r="R23" s="9"/>
      <c r="S23" s="9"/>
      <c r="T23" s="12"/>
    </row>
    <row r="24" spans="1:20" s="18" customFormat="1" x14ac:dyDescent="0.45">
      <c r="A24" s="71" t="s">
        <v>143</v>
      </c>
      <c r="B24" s="71" t="s">
        <v>636</v>
      </c>
      <c r="C24" s="45">
        <v>421</v>
      </c>
      <c r="D24" s="73" t="s">
        <v>326</v>
      </c>
      <c r="E24" s="71" t="s">
        <v>108</v>
      </c>
      <c r="F24" s="71">
        <v>19</v>
      </c>
      <c r="G24" s="72">
        <f t="shared" si="0"/>
        <v>55</v>
      </c>
      <c r="H24" s="45">
        <f t="shared" si="1"/>
        <v>552</v>
      </c>
      <c r="I24" s="45">
        <v>182</v>
      </c>
      <c r="J24" s="45">
        <v>23</v>
      </c>
      <c r="K24" s="24">
        <v>16</v>
      </c>
      <c r="L24" s="45">
        <v>291</v>
      </c>
      <c r="M24" s="45">
        <v>22</v>
      </c>
      <c r="N24" s="24">
        <v>23</v>
      </c>
      <c r="O24" s="97">
        <v>79</v>
      </c>
      <c r="P24" s="97">
        <v>8</v>
      </c>
      <c r="Q24" s="97">
        <v>16</v>
      </c>
      <c r="R24" s="9"/>
      <c r="S24" s="9"/>
      <c r="T24" s="12"/>
    </row>
    <row r="25" spans="1:20" s="18" customFormat="1" x14ac:dyDescent="0.45">
      <c r="A25" s="71" t="s">
        <v>45</v>
      </c>
      <c r="B25" s="71" t="s">
        <v>635</v>
      </c>
      <c r="C25" s="45">
        <v>474</v>
      </c>
      <c r="D25" s="73" t="s">
        <v>322</v>
      </c>
      <c r="E25" s="71" t="s">
        <v>141</v>
      </c>
      <c r="F25" s="71">
        <v>20</v>
      </c>
      <c r="G25" s="72">
        <f t="shared" si="0"/>
        <v>54</v>
      </c>
      <c r="H25" s="45">
        <f t="shared" si="1"/>
        <v>318</v>
      </c>
      <c r="I25" s="45">
        <v>179</v>
      </c>
      <c r="J25" s="45">
        <v>22</v>
      </c>
      <c r="K25" s="24">
        <v>17</v>
      </c>
      <c r="L25" s="45">
        <v>139</v>
      </c>
      <c r="M25" s="45">
        <v>8</v>
      </c>
      <c r="N25" s="24">
        <v>37</v>
      </c>
      <c r="O25" s="9"/>
      <c r="P25" s="9"/>
      <c r="Q25" s="12"/>
      <c r="R25" s="9"/>
      <c r="S25" s="9"/>
      <c r="T25" s="12"/>
    </row>
    <row r="26" spans="1:20" s="18" customFormat="1" x14ac:dyDescent="0.45">
      <c r="A26" s="71" t="s">
        <v>140</v>
      </c>
      <c r="B26" s="71" t="s">
        <v>636</v>
      </c>
      <c r="C26" s="45">
        <v>393</v>
      </c>
      <c r="D26" s="73" t="s">
        <v>400</v>
      </c>
      <c r="E26" s="71" t="s">
        <v>111</v>
      </c>
      <c r="F26" s="71">
        <v>21</v>
      </c>
      <c r="G26" s="72">
        <f t="shared" si="0"/>
        <v>54</v>
      </c>
      <c r="H26" s="45">
        <f t="shared" si="1"/>
        <v>371</v>
      </c>
      <c r="I26" s="45">
        <v>133</v>
      </c>
      <c r="J26" s="45">
        <v>15</v>
      </c>
      <c r="K26" s="24">
        <v>24</v>
      </c>
      <c r="L26" s="45">
        <v>238</v>
      </c>
      <c r="M26" s="45">
        <v>15</v>
      </c>
      <c r="N26" s="24">
        <v>30</v>
      </c>
      <c r="O26" s="9"/>
      <c r="P26" s="9"/>
      <c r="Q26" s="12"/>
      <c r="R26" s="9"/>
      <c r="S26" s="9"/>
      <c r="T26" s="12"/>
    </row>
    <row r="27" spans="1:20" s="18" customFormat="1" x14ac:dyDescent="0.45">
      <c r="A27" s="71" t="s">
        <v>103</v>
      </c>
      <c r="B27" s="71" t="s">
        <v>635</v>
      </c>
      <c r="C27" s="45">
        <v>457</v>
      </c>
      <c r="D27" s="73" t="s">
        <v>583</v>
      </c>
      <c r="E27" s="71" t="s">
        <v>144</v>
      </c>
      <c r="F27" s="71">
        <v>22</v>
      </c>
      <c r="G27" s="72">
        <f t="shared" si="0"/>
        <v>53</v>
      </c>
      <c r="H27" s="45">
        <f t="shared" si="1"/>
        <v>624</v>
      </c>
      <c r="I27" s="45">
        <v>285</v>
      </c>
      <c r="J27" s="45">
        <v>31</v>
      </c>
      <c r="K27" s="24">
        <v>8</v>
      </c>
      <c r="L27" s="45">
        <v>238</v>
      </c>
      <c r="M27" s="45">
        <v>14</v>
      </c>
      <c r="N27" s="24">
        <v>31</v>
      </c>
      <c r="O27" s="97">
        <v>101</v>
      </c>
      <c r="P27" s="97">
        <v>10</v>
      </c>
      <c r="Q27" s="97">
        <v>14</v>
      </c>
      <c r="R27" s="9"/>
      <c r="S27" s="9"/>
      <c r="T27" s="12"/>
    </row>
    <row r="28" spans="1:20" s="18" customFormat="1" x14ac:dyDescent="0.45">
      <c r="A28" s="71" t="s">
        <v>128</v>
      </c>
      <c r="B28" s="71" t="s">
        <v>636</v>
      </c>
      <c r="C28" s="45">
        <v>464</v>
      </c>
      <c r="D28" s="73" t="s">
        <v>325</v>
      </c>
      <c r="E28" s="71" t="s">
        <v>100</v>
      </c>
      <c r="F28" s="71">
        <v>23</v>
      </c>
      <c r="G28" s="72">
        <f t="shared" si="0"/>
        <v>50</v>
      </c>
      <c r="H28" s="45">
        <f t="shared" si="1"/>
        <v>599</v>
      </c>
      <c r="I28" s="45">
        <v>161</v>
      </c>
      <c r="J28" s="45">
        <v>20</v>
      </c>
      <c r="K28" s="24">
        <v>19</v>
      </c>
      <c r="L28" s="45">
        <v>306</v>
      </c>
      <c r="M28" s="45">
        <v>24</v>
      </c>
      <c r="N28" s="24">
        <v>21</v>
      </c>
      <c r="O28" s="97">
        <v>132</v>
      </c>
      <c r="P28" s="97">
        <v>14</v>
      </c>
      <c r="Q28" s="97">
        <v>10</v>
      </c>
      <c r="R28" s="9"/>
      <c r="S28" s="9"/>
      <c r="T28" s="12"/>
    </row>
    <row r="29" spans="1:20" s="18" customFormat="1" x14ac:dyDescent="0.45">
      <c r="A29" s="71" t="s">
        <v>148</v>
      </c>
      <c r="B29" s="71" t="s">
        <v>635</v>
      </c>
      <c r="C29" s="45">
        <v>412</v>
      </c>
      <c r="D29" s="73" t="s">
        <v>468</v>
      </c>
      <c r="E29" s="71" t="s">
        <v>1</v>
      </c>
      <c r="F29" s="71">
        <v>24</v>
      </c>
      <c r="G29" s="72">
        <f t="shared" si="0"/>
        <v>48</v>
      </c>
      <c r="H29" s="45">
        <f t="shared" si="1"/>
        <v>404</v>
      </c>
      <c r="I29" s="45">
        <v>160</v>
      </c>
      <c r="J29" s="45">
        <v>19</v>
      </c>
      <c r="K29" s="24">
        <v>20</v>
      </c>
      <c r="L29" s="45">
        <v>244</v>
      </c>
      <c r="M29" s="45">
        <v>17</v>
      </c>
      <c r="N29" s="24">
        <v>28</v>
      </c>
      <c r="O29" s="9"/>
      <c r="P29" s="9"/>
      <c r="Q29" s="12"/>
      <c r="R29" s="9"/>
      <c r="S29" s="9"/>
      <c r="T29" s="12"/>
    </row>
    <row r="30" spans="1:20" s="18" customFormat="1" x14ac:dyDescent="0.45">
      <c r="A30" s="71" t="s">
        <v>256</v>
      </c>
      <c r="B30" s="71" t="s">
        <v>636</v>
      </c>
      <c r="C30" s="45">
        <v>409</v>
      </c>
      <c r="D30" s="73" t="s">
        <v>604</v>
      </c>
      <c r="E30" s="71" t="s">
        <v>4</v>
      </c>
      <c r="F30" s="71">
        <v>25</v>
      </c>
      <c r="G30" s="72">
        <f t="shared" si="0"/>
        <v>39</v>
      </c>
      <c r="H30" s="45">
        <f t="shared" si="1"/>
        <v>751</v>
      </c>
      <c r="I30" s="45">
        <v>263</v>
      </c>
      <c r="J30" s="45">
        <v>30</v>
      </c>
      <c r="K30" s="24">
        <v>9</v>
      </c>
      <c r="L30" s="45">
        <v>396</v>
      </c>
      <c r="M30" s="45">
        <v>30</v>
      </c>
      <c r="N30" s="24">
        <v>15</v>
      </c>
      <c r="O30" s="97">
        <v>92</v>
      </c>
      <c r="P30" s="97">
        <v>9</v>
      </c>
      <c r="Q30" s="97">
        <v>15</v>
      </c>
      <c r="R30" s="9"/>
      <c r="S30" s="9"/>
      <c r="T30" s="12"/>
    </row>
    <row r="31" spans="1:20" s="18" customFormat="1" ht="18" customHeight="1" x14ac:dyDescent="0.45">
      <c r="A31" s="71" t="s">
        <v>99</v>
      </c>
      <c r="B31" s="71" t="s">
        <v>635</v>
      </c>
      <c r="C31" s="45">
        <v>450</v>
      </c>
      <c r="D31" s="73" t="s">
        <v>402</v>
      </c>
      <c r="E31" s="71" t="s">
        <v>246</v>
      </c>
      <c r="F31" s="71">
        <v>26</v>
      </c>
      <c r="G31" s="72">
        <f t="shared" si="0"/>
        <v>35</v>
      </c>
      <c r="H31" s="45">
        <f t="shared" si="1"/>
        <v>52</v>
      </c>
      <c r="I31" s="45">
        <v>52</v>
      </c>
      <c r="J31" s="45">
        <v>4</v>
      </c>
      <c r="K31" s="24">
        <v>35</v>
      </c>
      <c r="L31" s="74"/>
      <c r="M31" s="74"/>
      <c r="N31" s="75"/>
      <c r="O31" s="9"/>
      <c r="P31" s="9"/>
      <c r="Q31" s="12"/>
      <c r="R31" s="9"/>
      <c r="S31" s="9"/>
      <c r="T31" s="12"/>
    </row>
    <row r="32" spans="1:20" s="18" customFormat="1" x14ac:dyDescent="0.45">
      <c r="A32" s="71" t="s">
        <v>132</v>
      </c>
      <c r="B32" s="71" t="s">
        <v>636</v>
      </c>
      <c r="C32" s="45">
        <v>429</v>
      </c>
      <c r="D32" s="73" t="s">
        <v>403</v>
      </c>
      <c r="E32" s="71" t="s">
        <v>102</v>
      </c>
      <c r="F32" s="71">
        <v>27</v>
      </c>
      <c r="G32" s="72">
        <f t="shared" si="0"/>
        <v>34</v>
      </c>
      <c r="H32" s="45">
        <f t="shared" si="1"/>
        <v>556</v>
      </c>
      <c r="I32" s="45">
        <v>211</v>
      </c>
      <c r="J32" s="45">
        <v>25</v>
      </c>
      <c r="K32" s="24">
        <v>14</v>
      </c>
      <c r="L32" s="45">
        <v>345</v>
      </c>
      <c r="M32" s="45">
        <v>25</v>
      </c>
      <c r="N32" s="24">
        <v>20</v>
      </c>
      <c r="O32" s="9"/>
      <c r="P32" s="9"/>
      <c r="Q32" s="12"/>
      <c r="R32" s="9"/>
      <c r="S32" s="9"/>
      <c r="T32" s="12"/>
    </row>
    <row r="33" spans="1:20" s="18" customFormat="1" x14ac:dyDescent="0.45">
      <c r="A33" s="71" t="s">
        <v>259</v>
      </c>
      <c r="B33" s="71" t="s">
        <v>635</v>
      </c>
      <c r="C33" s="45">
        <v>408</v>
      </c>
      <c r="D33" s="73" t="s">
        <v>471</v>
      </c>
      <c r="E33" s="71" t="s">
        <v>122</v>
      </c>
      <c r="F33" s="71">
        <v>28</v>
      </c>
      <c r="G33" s="72">
        <f t="shared" si="0"/>
        <v>31</v>
      </c>
      <c r="H33" s="45">
        <f t="shared" si="1"/>
        <v>832</v>
      </c>
      <c r="I33" s="45">
        <v>293</v>
      </c>
      <c r="J33" s="45">
        <v>33</v>
      </c>
      <c r="K33" s="24">
        <v>6</v>
      </c>
      <c r="L33" s="45">
        <v>366</v>
      </c>
      <c r="M33" s="45">
        <v>26</v>
      </c>
      <c r="N33" s="24">
        <v>19</v>
      </c>
      <c r="O33" s="97">
        <v>173</v>
      </c>
      <c r="P33" s="97">
        <v>18</v>
      </c>
      <c r="Q33" s="97">
        <v>6</v>
      </c>
      <c r="R33" s="9"/>
      <c r="S33" s="9"/>
      <c r="T33" s="12"/>
    </row>
    <row r="34" spans="1:20" s="18" customFormat="1" x14ac:dyDescent="0.45">
      <c r="A34" s="71" t="s">
        <v>254</v>
      </c>
      <c r="B34" s="71" t="s">
        <v>636</v>
      </c>
      <c r="C34" s="45">
        <v>394</v>
      </c>
      <c r="D34" s="73" t="s">
        <v>473</v>
      </c>
      <c r="E34" s="71" t="s">
        <v>255</v>
      </c>
      <c r="F34" s="71">
        <v>29</v>
      </c>
      <c r="G34" s="72">
        <f t="shared" si="0"/>
        <v>29</v>
      </c>
      <c r="H34" s="45">
        <f t="shared" si="1"/>
        <v>632</v>
      </c>
      <c r="I34" s="45">
        <v>253</v>
      </c>
      <c r="J34" s="45">
        <v>28</v>
      </c>
      <c r="K34" s="24">
        <v>11</v>
      </c>
      <c r="L34" s="45">
        <v>379</v>
      </c>
      <c r="M34" s="45">
        <v>27</v>
      </c>
      <c r="N34" s="24">
        <v>18</v>
      </c>
      <c r="O34" s="9"/>
      <c r="P34" s="9"/>
      <c r="Q34" s="12"/>
      <c r="R34" s="9"/>
      <c r="S34" s="9"/>
      <c r="T34" s="12"/>
    </row>
    <row r="35" spans="1:20" s="18" customFormat="1" x14ac:dyDescent="0.45">
      <c r="A35" s="71" t="s">
        <v>252</v>
      </c>
      <c r="B35" s="71" t="s">
        <v>635</v>
      </c>
      <c r="C35" s="45">
        <v>405</v>
      </c>
      <c r="D35" s="73" t="s">
        <v>404</v>
      </c>
      <c r="E35" s="71" t="s">
        <v>253</v>
      </c>
      <c r="F35" s="71">
        <v>30</v>
      </c>
      <c r="G35" s="72">
        <f t="shared" si="0"/>
        <v>28</v>
      </c>
      <c r="H35" s="45">
        <f t="shared" si="1"/>
        <v>634</v>
      </c>
      <c r="I35" s="45">
        <v>245</v>
      </c>
      <c r="J35" s="45">
        <v>27</v>
      </c>
      <c r="K35" s="24">
        <v>12</v>
      </c>
      <c r="L35" s="45">
        <v>389</v>
      </c>
      <c r="M35" s="45">
        <v>29</v>
      </c>
      <c r="N35" s="24">
        <v>16</v>
      </c>
      <c r="O35" s="9"/>
      <c r="P35" s="9"/>
      <c r="Q35" s="12"/>
      <c r="R35" s="9"/>
      <c r="S35" s="9"/>
      <c r="T35" s="12"/>
    </row>
    <row r="36" spans="1:20" s="18" customFormat="1" x14ac:dyDescent="0.45">
      <c r="A36" s="71" t="s">
        <v>145</v>
      </c>
      <c r="B36" s="71" t="s">
        <v>636</v>
      </c>
      <c r="C36" s="45">
        <v>411</v>
      </c>
      <c r="D36" s="73" t="s">
        <v>500</v>
      </c>
      <c r="E36" s="71" t="s">
        <v>4</v>
      </c>
      <c r="F36" s="71">
        <v>31</v>
      </c>
      <c r="G36" s="72">
        <f t="shared" si="0"/>
        <v>24</v>
      </c>
      <c r="H36" s="45">
        <f t="shared" si="1"/>
        <v>653</v>
      </c>
      <c r="I36" s="45">
        <v>256</v>
      </c>
      <c r="J36" s="45">
        <v>29</v>
      </c>
      <c r="K36" s="24">
        <v>10</v>
      </c>
      <c r="L36" s="45">
        <v>397</v>
      </c>
      <c r="M36" s="45">
        <v>31</v>
      </c>
      <c r="N36" s="24">
        <v>14</v>
      </c>
      <c r="O36" s="9"/>
      <c r="P36" s="9"/>
      <c r="Q36" s="12"/>
      <c r="R36" s="9"/>
      <c r="S36" s="9"/>
      <c r="T36" s="12"/>
    </row>
    <row r="37" spans="1:20" s="18" customFormat="1" x14ac:dyDescent="0.45">
      <c r="A37" s="71" t="s">
        <v>260</v>
      </c>
      <c r="B37" s="71" t="s">
        <v>635</v>
      </c>
      <c r="C37" s="45">
        <v>435</v>
      </c>
      <c r="D37" s="73" t="s">
        <v>405</v>
      </c>
      <c r="E37" s="71" t="s">
        <v>119</v>
      </c>
      <c r="F37" s="71">
        <v>32</v>
      </c>
      <c r="G37" s="72">
        <f t="shared" si="0"/>
        <v>22</v>
      </c>
      <c r="H37" s="45">
        <f t="shared" si="1"/>
        <v>683</v>
      </c>
      <c r="I37" s="45">
        <v>300</v>
      </c>
      <c r="J37" s="45">
        <v>34</v>
      </c>
      <c r="K37" s="24">
        <v>5</v>
      </c>
      <c r="L37" s="45">
        <v>383</v>
      </c>
      <c r="M37" s="45">
        <v>28</v>
      </c>
      <c r="N37" s="24">
        <v>17</v>
      </c>
      <c r="O37" s="9"/>
      <c r="P37" s="9"/>
      <c r="Q37" s="12"/>
      <c r="R37" s="9"/>
      <c r="S37" s="9"/>
      <c r="T37" s="12"/>
    </row>
    <row r="38" spans="1:20" s="18" customFormat="1" x14ac:dyDescent="0.45">
      <c r="A38" s="24" t="s">
        <v>605</v>
      </c>
      <c r="B38" s="71" t="s">
        <v>636</v>
      </c>
      <c r="C38" s="24">
        <v>417</v>
      </c>
      <c r="D38" s="62" t="s">
        <v>407</v>
      </c>
      <c r="E38" s="24" t="s">
        <v>408</v>
      </c>
      <c r="F38" s="71">
        <v>33</v>
      </c>
      <c r="G38" s="72">
        <f t="shared" ref="G38:G56" si="2">K38+N38+Q38+T38</f>
        <v>21</v>
      </c>
      <c r="H38" s="45">
        <f t="shared" ref="H38:H69" si="3">I38+L38+O38+R38</f>
        <v>655</v>
      </c>
      <c r="I38" s="138"/>
      <c r="J38" s="76"/>
      <c r="K38" s="76"/>
      <c r="L38" s="9">
        <v>522</v>
      </c>
      <c r="M38" s="9">
        <v>33</v>
      </c>
      <c r="N38" s="24">
        <v>12</v>
      </c>
      <c r="O38" s="97">
        <v>133</v>
      </c>
      <c r="P38" s="97">
        <v>15</v>
      </c>
      <c r="Q38" s="97">
        <v>9</v>
      </c>
      <c r="R38" s="9"/>
      <c r="S38" s="9"/>
      <c r="T38" s="12"/>
    </row>
    <row r="39" spans="1:20" s="18" customFormat="1" x14ac:dyDescent="0.45">
      <c r="A39" s="71" t="s">
        <v>257</v>
      </c>
      <c r="B39" s="71" t="s">
        <v>635</v>
      </c>
      <c r="C39" s="45">
        <v>344</v>
      </c>
      <c r="D39" s="73" t="s">
        <v>409</v>
      </c>
      <c r="E39" s="71" t="s">
        <v>258</v>
      </c>
      <c r="F39" s="71">
        <v>34</v>
      </c>
      <c r="G39" s="72">
        <f t="shared" si="2"/>
        <v>20</v>
      </c>
      <c r="H39" s="45">
        <f t="shared" si="3"/>
        <v>727</v>
      </c>
      <c r="I39" s="45">
        <v>287</v>
      </c>
      <c r="J39" s="45">
        <v>32</v>
      </c>
      <c r="K39" s="24">
        <v>7</v>
      </c>
      <c r="L39" s="45">
        <v>440</v>
      </c>
      <c r="M39" s="45">
        <v>32</v>
      </c>
      <c r="N39" s="24">
        <v>13</v>
      </c>
      <c r="O39" s="9"/>
      <c r="P39" s="9"/>
      <c r="Q39" s="12"/>
      <c r="R39" s="9"/>
      <c r="S39" s="9"/>
      <c r="T39" s="12"/>
    </row>
    <row r="40" spans="1:20" s="18" customFormat="1" x14ac:dyDescent="0.45">
      <c r="A40" s="71" t="s">
        <v>261</v>
      </c>
      <c r="B40" s="71" t="s">
        <v>636</v>
      </c>
      <c r="C40" s="45">
        <v>252</v>
      </c>
      <c r="D40" s="73" t="s">
        <v>606</v>
      </c>
      <c r="E40" s="71" t="s">
        <v>250</v>
      </c>
      <c r="F40" s="71">
        <v>35</v>
      </c>
      <c r="G40" s="72">
        <f t="shared" si="2"/>
        <v>15</v>
      </c>
      <c r="H40" s="45">
        <f t="shared" si="3"/>
        <v>826</v>
      </c>
      <c r="I40" s="45">
        <v>302</v>
      </c>
      <c r="J40" s="45">
        <v>35</v>
      </c>
      <c r="K40" s="24">
        <v>4</v>
      </c>
      <c r="L40" s="45">
        <v>524</v>
      </c>
      <c r="M40" s="45">
        <v>34</v>
      </c>
      <c r="N40" s="24">
        <v>11</v>
      </c>
      <c r="O40" s="9"/>
      <c r="P40" s="9"/>
      <c r="Q40" s="12"/>
      <c r="R40" s="9"/>
      <c r="S40" s="9"/>
      <c r="T40" s="12"/>
    </row>
    <row r="41" spans="1:20" s="18" customFormat="1" x14ac:dyDescent="0.45">
      <c r="A41" s="71" t="s">
        <v>265</v>
      </c>
      <c r="B41" s="71" t="s">
        <v>635</v>
      </c>
      <c r="C41" s="45">
        <v>298</v>
      </c>
      <c r="D41" s="73" t="s">
        <v>410</v>
      </c>
      <c r="E41" s="71" t="s">
        <v>266</v>
      </c>
      <c r="F41" s="71">
        <v>36</v>
      </c>
      <c r="G41" s="72">
        <f t="shared" si="2"/>
        <v>14</v>
      </c>
      <c r="H41" s="45">
        <f t="shared" si="3"/>
        <v>1095</v>
      </c>
      <c r="I41" s="45">
        <v>329</v>
      </c>
      <c r="J41" s="45">
        <v>38</v>
      </c>
      <c r="K41" s="24">
        <v>1</v>
      </c>
      <c r="L41" s="8">
        <v>621</v>
      </c>
      <c r="M41" s="8">
        <v>40</v>
      </c>
      <c r="N41" s="24">
        <v>5</v>
      </c>
      <c r="O41" s="97">
        <v>145</v>
      </c>
      <c r="P41" s="97">
        <v>16</v>
      </c>
      <c r="Q41" s="97">
        <v>8</v>
      </c>
      <c r="R41" s="9"/>
      <c r="S41" s="9"/>
      <c r="T41" s="12"/>
    </row>
    <row r="42" spans="1:20" s="18" customFormat="1" x14ac:dyDescent="0.45">
      <c r="A42" s="61" t="s">
        <v>474</v>
      </c>
      <c r="B42" s="71" t="s">
        <v>636</v>
      </c>
      <c r="C42" s="61">
        <v>352</v>
      </c>
      <c r="D42" s="77" t="s">
        <v>607</v>
      </c>
      <c r="E42" s="61" t="s">
        <v>437</v>
      </c>
      <c r="F42" s="71">
        <v>37</v>
      </c>
      <c r="G42" s="72">
        <f t="shared" si="2"/>
        <v>13</v>
      </c>
      <c r="H42" s="45">
        <f t="shared" si="3"/>
        <v>101</v>
      </c>
      <c r="I42" s="65"/>
      <c r="J42" s="8"/>
      <c r="K42" s="8"/>
      <c r="L42" s="8"/>
      <c r="M42" s="8"/>
      <c r="N42" s="8"/>
      <c r="O42" s="97">
        <v>101</v>
      </c>
      <c r="P42" s="97">
        <v>11</v>
      </c>
      <c r="Q42" s="97">
        <v>13</v>
      </c>
      <c r="R42" s="9"/>
      <c r="S42" s="9"/>
      <c r="T42" s="12"/>
    </row>
    <row r="43" spans="1:20" s="18" customFormat="1" x14ac:dyDescent="0.45">
      <c r="A43" s="71" t="s">
        <v>129</v>
      </c>
      <c r="B43" s="71" t="s">
        <v>635</v>
      </c>
      <c r="C43" s="45">
        <v>352</v>
      </c>
      <c r="D43" s="73" t="s">
        <v>412</v>
      </c>
      <c r="E43" s="71" t="s">
        <v>251</v>
      </c>
      <c r="F43" s="71">
        <v>38</v>
      </c>
      <c r="G43" s="72">
        <f t="shared" si="2"/>
        <v>13</v>
      </c>
      <c r="H43" s="45">
        <f t="shared" si="3"/>
        <v>236</v>
      </c>
      <c r="I43" s="45">
        <v>236</v>
      </c>
      <c r="J43" s="45">
        <v>26</v>
      </c>
      <c r="K43" s="24">
        <v>13</v>
      </c>
      <c r="L43" s="74"/>
      <c r="M43" s="74"/>
      <c r="N43" s="75"/>
      <c r="O43" s="9"/>
      <c r="P43" s="9"/>
      <c r="Q43" s="12"/>
      <c r="R43" s="9"/>
      <c r="S43" s="9"/>
      <c r="T43" s="12"/>
    </row>
    <row r="44" spans="1:20" x14ac:dyDescent="0.45">
      <c r="A44" s="71" t="s">
        <v>263</v>
      </c>
      <c r="B44" s="71" t="s">
        <v>636</v>
      </c>
      <c r="C44" s="45">
        <v>472</v>
      </c>
      <c r="D44" s="73" t="s">
        <v>475</v>
      </c>
      <c r="E44" s="71" t="s">
        <v>264</v>
      </c>
      <c r="F44" s="71">
        <v>39</v>
      </c>
      <c r="G44" s="72">
        <f t="shared" si="2"/>
        <v>13</v>
      </c>
      <c r="H44" s="45">
        <f t="shared" si="3"/>
        <v>1091</v>
      </c>
      <c r="I44" s="45">
        <v>329</v>
      </c>
      <c r="J44" s="45">
        <v>37</v>
      </c>
      <c r="K44" s="24">
        <v>2</v>
      </c>
      <c r="L44" s="45">
        <v>557</v>
      </c>
      <c r="M44" s="45">
        <v>36</v>
      </c>
      <c r="N44" s="24">
        <v>9</v>
      </c>
      <c r="O44" s="97">
        <v>205</v>
      </c>
      <c r="P44" s="97">
        <v>22</v>
      </c>
      <c r="Q44" s="97">
        <v>2</v>
      </c>
      <c r="R44" s="9"/>
      <c r="S44" s="8"/>
      <c r="T44" s="8"/>
    </row>
    <row r="45" spans="1:20" x14ac:dyDescent="0.45">
      <c r="A45" s="61" t="s">
        <v>608</v>
      </c>
      <c r="B45" s="71" t="s">
        <v>635</v>
      </c>
      <c r="C45" s="61">
        <v>439</v>
      </c>
      <c r="D45" s="77" t="s">
        <v>416</v>
      </c>
      <c r="E45" s="61" t="s">
        <v>417</v>
      </c>
      <c r="F45" s="71">
        <v>40</v>
      </c>
      <c r="G45" s="72">
        <f t="shared" si="2"/>
        <v>10</v>
      </c>
      <c r="H45" s="45">
        <f t="shared" si="3"/>
        <v>550</v>
      </c>
      <c r="I45" s="138"/>
      <c r="J45" s="76"/>
      <c r="K45" s="76"/>
      <c r="L45" s="8">
        <v>550</v>
      </c>
      <c r="M45" s="8">
        <v>35</v>
      </c>
      <c r="N45" s="24">
        <v>10</v>
      </c>
      <c r="O45" s="9"/>
      <c r="P45" s="9"/>
      <c r="Q45" s="12"/>
      <c r="R45" s="8"/>
      <c r="S45" s="8"/>
      <c r="T45" s="8"/>
    </row>
    <row r="46" spans="1:20" x14ac:dyDescent="0.45">
      <c r="A46" s="61" t="s">
        <v>418</v>
      </c>
      <c r="B46" s="71" t="s">
        <v>636</v>
      </c>
      <c r="C46" s="61">
        <v>396</v>
      </c>
      <c r="D46" s="77" t="s">
        <v>419</v>
      </c>
      <c r="E46" s="61" t="s">
        <v>420</v>
      </c>
      <c r="F46" s="71">
        <v>41</v>
      </c>
      <c r="G46" s="72">
        <f t="shared" si="2"/>
        <v>8</v>
      </c>
      <c r="H46" s="45">
        <f t="shared" si="3"/>
        <v>578</v>
      </c>
      <c r="I46" s="138"/>
      <c r="J46" s="76"/>
      <c r="K46" s="76"/>
      <c r="L46" s="8">
        <v>578</v>
      </c>
      <c r="M46" s="8">
        <v>37</v>
      </c>
      <c r="N46" s="24">
        <v>8</v>
      </c>
      <c r="O46" s="9"/>
      <c r="P46" s="9"/>
      <c r="Q46" s="9"/>
      <c r="R46" s="8"/>
      <c r="S46" s="8"/>
      <c r="T46" s="8"/>
    </row>
    <row r="47" spans="1:20" x14ac:dyDescent="0.45">
      <c r="A47" s="61" t="s">
        <v>609</v>
      </c>
      <c r="B47" s="71" t="s">
        <v>635</v>
      </c>
      <c r="C47" s="61">
        <v>310</v>
      </c>
      <c r="D47" s="77" t="s">
        <v>414</v>
      </c>
      <c r="E47" s="61" t="s">
        <v>415</v>
      </c>
      <c r="F47" s="71">
        <v>42</v>
      </c>
      <c r="G47" s="72">
        <f t="shared" si="2"/>
        <v>8</v>
      </c>
      <c r="H47" s="45">
        <f t="shared" si="3"/>
        <v>823</v>
      </c>
      <c r="I47" s="138"/>
      <c r="J47" s="76"/>
      <c r="K47" s="76"/>
      <c r="L47" s="8">
        <v>584</v>
      </c>
      <c r="M47" s="8">
        <v>38</v>
      </c>
      <c r="N47" s="24">
        <v>7</v>
      </c>
      <c r="O47" s="97">
        <v>239</v>
      </c>
      <c r="P47" s="97">
        <v>23</v>
      </c>
      <c r="Q47" s="97">
        <v>1</v>
      </c>
      <c r="R47" s="8"/>
      <c r="S47" s="8"/>
      <c r="T47" s="8"/>
    </row>
    <row r="48" spans="1:20" x14ac:dyDescent="0.45">
      <c r="A48" s="61" t="s">
        <v>421</v>
      </c>
      <c r="B48" s="71" t="s">
        <v>636</v>
      </c>
      <c r="C48" s="61">
        <v>397</v>
      </c>
      <c r="D48" s="77" t="s">
        <v>329</v>
      </c>
      <c r="E48" s="61" t="s">
        <v>420</v>
      </c>
      <c r="F48" s="71">
        <v>43</v>
      </c>
      <c r="G48" s="72">
        <f t="shared" si="2"/>
        <v>6</v>
      </c>
      <c r="H48" s="45">
        <f t="shared" si="3"/>
        <v>620</v>
      </c>
      <c r="I48" s="138"/>
      <c r="J48" s="76"/>
      <c r="K48" s="76"/>
      <c r="L48" s="8">
        <v>620</v>
      </c>
      <c r="M48" s="8">
        <v>39</v>
      </c>
      <c r="N48" s="24">
        <v>6</v>
      </c>
      <c r="O48" s="8"/>
      <c r="P48" s="8"/>
      <c r="Q48" s="8"/>
      <c r="R48" s="8"/>
      <c r="S48" s="8"/>
      <c r="T48" s="8"/>
    </row>
    <row r="49" spans="1:20" x14ac:dyDescent="0.45">
      <c r="A49" s="61" t="s">
        <v>438</v>
      </c>
      <c r="B49" s="71" t="s">
        <v>635</v>
      </c>
      <c r="C49" s="61">
        <v>274</v>
      </c>
      <c r="D49" s="77" t="s">
        <v>439</v>
      </c>
      <c r="E49" s="61" t="s">
        <v>440</v>
      </c>
      <c r="F49" s="71">
        <v>44</v>
      </c>
      <c r="G49" s="72">
        <f t="shared" si="2"/>
        <v>5</v>
      </c>
      <c r="H49" s="45">
        <f t="shared" si="3"/>
        <v>174</v>
      </c>
      <c r="I49" s="65"/>
      <c r="J49" s="8"/>
      <c r="K49" s="8"/>
      <c r="L49" s="8"/>
      <c r="M49" s="8"/>
      <c r="N49" s="8"/>
      <c r="O49" s="97">
        <v>174</v>
      </c>
      <c r="P49" s="97">
        <v>19</v>
      </c>
      <c r="Q49" s="97">
        <v>5</v>
      </c>
      <c r="R49" s="8"/>
      <c r="S49" s="8"/>
      <c r="T49" s="8"/>
    </row>
    <row r="50" spans="1:20" x14ac:dyDescent="0.45">
      <c r="A50" s="61" t="s">
        <v>610</v>
      </c>
      <c r="B50" s="71" t="s">
        <v>636</v>
      </c>
      <c r="C50" s="61">
        <v>400</v>
      </c>
      <c r="D50" s="77" t="s">
        <v>432</v>
      </c>
      <c r="E50" s="61" t="s">
        <v>433</v>
      </c>
      <c r="F50" s="71">
        <v>45</v>
      </c>
      <c r="G50" s="72">
        <f t="shared" si="2"/>
        <v>4</v>
      </c>
      <c r="H50" s="45">
        <f t="shared" si="3"/>
        <v>202</v>
      </c>
      <c r="I50" s="24"/>
      <c r="J50" s="24"/>
      <c r="K50" s="24"/>
      <c r="L50" s="24"/>
      <c r="M50" s="24"/>
      <c r="N50" s="24"/>
      <c r="O50" s="97">
        <v>202</v>
      </c>
      <c r="P50" s="97">
        <v>20</v>
      </c>
      <c r="Q50" s="97">
        <v>4</v>
      </c>
      <c r="R50" s="8"/>
      <c r="S50" s="8"/>
      <c r="T50" s="8"/>
    </row>
    <row r="51" spans="1:20" x14ac:dyDescent="0.45">
      <c r="A51" s="61" t="s">
        <v>611</v>
      </c>
      <c r="B51" s="71" t="s">
        <v>635</v>
      </c>
      <c r="C51" s="61">
        <v>403</v>
      </c>
      <c r="D51" s="77" t="s">
        <v>330</v>
      </c>
      <c r="E51" s="61" t="s">
        <v>420</v>
      </c>
      <c r="F51" s="71">
        <v>46</v>
      </c>
      <c r="G51" s="72">
        <f t="shared" si="2"/>
        <v>4</v>
      </c>
      <c r="H51" s="45">
        <f t="shared" si="3"/>
        <v>644</v>
      </c>
      <c r="I51" s="138"/>
      <c r="J51" s="76"/>
      <c r="K51" s="76"/>
      <c r="L51" s="8">
        <v>644</v>
      </c>
      <c r="M51" s="8">
        <v>41</v>
      </c>
      <c r="N51" s="24">
        <v>4</v>
      </c>
      <c r="O51" s="8"/>
      <c r="P51" s="8"/>
      <c r="Q51" s="8"/>
      <c r="R51" s="8"/>
      <c r="S51" s="8"/>
      <c r="T51" s="8"/>
    </row>
    <row r="52" spans="1:20" x14ac:dyDescent="0.45">
      <c r="A52" s="61" t="s">
        <v>394</v>
      </c>
      <c r="B52" s="71" t="s">
        <v>636</v>
      </c>
      <c r="C52" s="61">
        <v>401</v>
      </c>
      <c r="D52" s="77" t="s">
        <v>435</v>
      </c>
      <c r="E52" s="61" t="s">
        <v>433</v>
      </c>
      <c r="F52" s="71">
        <v>47</v>
      </c>
      <c r="G52" s="72">
        <f t="shared" si="2"/>
        <v>3</v>
      </c>
      <c r="H52" s="45">
        <f t="shared" si="3"/>
        <v>205</v>
      </c>
      <c r="I52" s="24"/>
      <c r="J52" s="24"/>
      <c r="K52" s="24"/>
      <c r="L52" s="24"/>
      <c r="M52" s="24"/>
      <c r="N52" s="24"/>
      <c r="O52" s="97">
        <v>205</v>
      </c>
      <c r="P52" s="97">
        <v>21</v>
      </c>
      <c r="Q52" s="97">
        <v>3</v>
      </c>
      <c r="R52" s="8"/>
      <c r="S52" s="8"/>
      <c r="T52" s="8"/>
    </row>
    <row r="53" spans="1:20" x14ac:dyDescent="0.45">
      <c r="A53" s="71" t="s">
        <v>67</v>
      </c>
      <c r="B53" s="71" t="s">
        <v>635</v>
      </c>
      <c r="C53" s="45">
        <v>471</v>
      </c>
      <c r="D53" s="73" t="s">
        <v>422</v>
      </c>
      <c r="E53" s="71" t="s">
        <v>262</v>
      </c>
      <c r="F53" s="71">
        <v>48</v>
      </c>
      <c r="G53" s="72">
        <f t="shared" si="2"/>
        <v>3</v>
      </c>
      <c r="H53" s="45">
        <f t="shared" si="3"/>
        <v>306</v>
      </c>
      <c r="I53" s="45">
        <v>306</v>
      </c>
      <c r="J53" s="45">
        <v>36</v>
      </c>
      <c r="K53" s="24">
        <v>3</v>
      </c>
      <c r="L53" s="74"/>
      <c r="M53" s="74"/>
      <c r="N53" s="75"/>
      <c r="O53" s="8"/>
      <c r="P53" s="8"/>
      <c r="Q53" s="8"/>
      <c r="R53" s="8"/>
      <c r="S53" s="8"/>
      <c r="T53" s="8"/>
    </row>
    <row r="54" spans="1:20" x14ac:dyDescent="0.45">
      <c r="A54" s="61" t="s">
        <v>425</v>
      </c>
      <c r="B54" s="71" t="s">
        <v>636</v>
      </c>
      <c r="C54" s="61">
        <v>348</v>
      </c>
      <c r="D54" s="77" t="s">
        <v>426</v>
      </c>
      <c r="E54" s="61" t="s">
        <v>427</v>
      </c>
      <c r="F54" s="71">
        <v>49</v>
      </c>
      <c r="G54" s="72">
        <f t="shared" si="2"/>
        <v>3</v>
      </c>
      <c r="H54" s="45">
        <f t="shared" si="3"/>
        <v>645</v>
      </c>
      <c r="I54" s="138"/>
      <c r="J54" s="76"/>
      <c r="K54" s="76"/>
      <c r="L54" s="8">
        <v>645</v>
      </c>
      <c r="M54" s="8">
        <v>42</v>
      </c>
      <c r="N54" s="24">
        <v>3</v>
      </c>
      <c r="O54" s="8"/>
      <c r="P54" s="8"/>
      <c r="Q54" s="8"/>
      <c r="R54" s="8"/>
      <c r="S54" s="8"/>
      <c r="T54" s="8"/>
    </row>
    <row r="55" spans="1:20" s="18" customFormat="1" x14ac:dyDescent="0.45">
      <c r="A55" s="61" t="s">
        <v>428</v>
      </c>
      <c r="B55" s="71" t="s">
        <v>635</v>
      </c>
      <c r="C55" s="61">
        <v>312</v>
      </c>
      <c r="D55" s="77" t="s">
        <v>493</v>
      </c>
      <c r="E55" s="61" t="s">
        <v>494</v>
      </c>
      <c r="F55" s="71">
        <v>50</v>
      </c>
      <c r="G55" s="72">
        <f t="shared" si="2"/>
        <v>2</v>
      </c>
      <c r="H55" s="45">
        <f t="shared" si="3"/>
        <v>671</v>
      </c>
      <c r="I55" s="138"/>
      <c r="J55" s="76"/>
      <c r="K55" s="76"/>
      <c r="L55" s="8">
        <v>671</v>
      </c>
      <c r="M55" s="8">
        <v>43</v>
      </c>
      <c r="N55" s="24">
        <v>2</v>
      </c>
      <c r="O55" s="8"/>
      <c r="P55" s="8"/>
      <c r="Q55" s="8"/>
      <c r="R55" s="24"/>
      <c r="S55" s="24"/>
      <c r="T55" s="24"/>
    </row>
    <row r="56" spans="1:20" s="18" customFormat="1" x14ac:dyDescent="0.45">
      <c r="A56" s="61" t="s">
        <v>612</v>
      </c>
      <c r="B56" s="71" t="s">
        <v>636</v>
      </c>
      <c r="C56" s="61">
        <v>203</v>
      </c>
      <c r="D56" s="77" t="s">
        <v>430</v>
      </c>
      <c r="E56" s="61" t="s">
        <v>331</v>
      </c>
      <c r="F56" s="71">
        <v>51</v>
      </c>
      <c r="G56" s="72">
        <f t="shared" si="2"/>
        <v>1</v>
      </c>
      <c r="H56" s="45">
        <f t="shared" si="3"/>
        <v>678</v>
      </c>
      <c r="I56" s="138"/>
      <c r="J56" s="76"/>
      <c r="K56" s="76"/>
      <c r="L56" s="8">
        <v>678</v>
      </c>
      <c r="M56" s="8">
        <v>44</v>
      </c>
      <c r="N56" s="24">
        <v>1</v>
      </c>
      <c r="O56" s="8"/>
      <c r="P56" s="8"/>
      <c r="Q56" s="8"/>
      <c r="R56" s="24"/>
      <c r="S56" s="24"/>
      <c r="T56" s="24"/>
    </row>
    <row r="57" spans="1:20" s="18" customFormat="1" x14ac:dyDescent="0.45"/>
    <row r="58" spans="1:20" s="18" customFormat="1" x14ac:dyDescent="0.45"/>
    <row r="59" spans="1:20" s="18" customFormat="1" x14ac:dyDescent="0.45"/>
    <row r="60" spans="1:20" s="18" customFormat="1" x14ac:dyDescent="0.45"/>
  </sheetData>
  <mergeCells count="16">
    <mergeCell ref="G3:G5"/>
    <mergeCell ref="B3:B5"/>
    <mergeCell ref="A3:A5"/>
    <mergeCell ref="C3:C5"/>
    <mergeCell ref="D3:D5"/>
    <mergeCell ref="E3:E5"/>
    <mergeCell ref="F3:F5"/>
    <mergeCell ref="H3:H5"/>
    <mergeCell ref="I3:K3"/>
    <mergeCell ref="L3:N3"/>
    <mergeCell ref="O3:Q3"/>
    <mergeCell ref="R3:T3"/>
    <mergeCell ref="I4:J4"/>
    <mergeCell ref="L4:M4"/>
    <mergeCell ref="O4:P4"/>
    <mergeCell ref="R4:S4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zoomScale="70" zoomScaleNormal="70" zoomScaleSheetLayoutView="85" workbookViewId="0">
      <selection activeCell="A8" sqref="A8"/>
    </sheetView>
  </sheetViews>
  <sheetFormatPr defaultColWidth="9" defaultRowHeight="17.5" x14ac:dyDescent="0.45"/>
  <cols>
    <col min="1" max="1" width="10.08203125" style="2" customWidth="1"/>
    <col min="2" max="2" width="5.6640625" style="2" bestFit="1" customWidth="1"/>
    <col min="3" max="3" width="9.6640625" style="2" bestFit="1" customWidth="1"/>
    <col min="4" max="4" width="11.33203125" style="2" bestFit="1" customWidth="1"/>
    <col min="5" max="5" width="18.25" style="2" bestFit="1" customWidth="1"/>
    <col min="6" max="6" width="8.58203125" style="2" customWidth="1"/>
    <col min="7" max="7" width="10.75" style="2" customWidth="1"/>
    <col min="8" max="8" width="8.58203125" style="2" customWidth="1"/>
    <col min="9" max="9" width="9.58203125" style="10" customWidth="1"/>
    <col min="10" max="20" width="9.58203125" style="4" customWidth="1"/>
    <col min="21" max="16384" width="9" style="2"/>
  </cols>
  <sheetData>
    <row r="1" spans="1:24" ht="25.5" x14ac:dyDescent="0.45">
      <c r="A1" s="1" t="s">
        <v>584</v>
      </c>
      <c r="B1" s="1"/>
      <c r="C1" s="1"/>
      <c r="F1" s="5" t="s">
        <v>585</v>
      </c>
    </row>
    <row r="2" spans="1:24" x14ac:dyDescent="0.45">
      <c r="A2" s="5" t="s">
        <v>586</v>
      </c>
      <c r="B2" s="5"/>
      <c r="D2" s="6">
        <v>42604</v>
      </c>
    </row>
    <row r="3" spans="1:24" s="18" customFormat="1" ht="17.5" customHeight="1" x14ac:dyDescent="0.45">
      <c r="A3" s="146" t="s">
        <v>8</v>
      </c>
      <c r="B3" s="149" t="s">
        <v>637</v>
      </c>
      <c r="C3" s="149" t="s">
        <v>587</v>
      </c>
      <c r="D3" s="146" t="s">
        <v>588</v>
      </c>
      <c r="E3" s="146" t="s">
        <v>9</v>
      </c>
      <c r="F3" s="152" t="s">
        <v>589</v>
      </c>
      <c r="G3" s="153" t="s">
        <v>590</v>
      </c>
      <c r="H3" s="145" t="s">
        <v>591</v>
      </c>
      <c r="I3" s="147" t="s">
        <v>592</v>
      </c>
      <c r="J3" s="147"/>
      <c r="K3" s="147"/>
      <c r="L3" s="148" t="s">
        <v>593</v>
      </c>
      <c r="M3" s="148"/>
      <c r="N3" s="148"/>
      <c r="O3" s="148" t="s">
        <v>630</v>
      </c>
      <c r="P3" s="148"/>
      <c r="Q3" s="148"/>
      <c r="R3" s="148" t="s">
        <v>529</v>
      </c>
      <c r="S3" s="148"/>
      <c r="T3" s="148"/>
    </row>
    <row r="4" spans="1:24" s="18" customFormat="1" ht="17.5" customHeight="1" x14ac:dyDescent="0.45">
      <c r="A4" s="146"/>
      <c r="B4" s="150"/>
      <c r="C4" s="150"/>
      <c r="D4" s="146"/>
      <c r="E4" s="146"/>
      <c r="F4" s="150"/>
      <c r="G4" s="154"/>
      <c r="H4" s="146"/>
      <c r="I4" s="147" t="s">
        <v>594</v>
      </c>
      <c r="J4" s="147"/>
      <c r="K4" s="7">
        <v>17</v>
      </c>
      <c r="L4" s="147" t="s">
        <v>594</v>
      </c>
      <c r="M4" s="147"/>
      <c r="N4" s="7">
        <v>20</v>
      </c>
      <c r="O4" s="147" t="s">
        <v>594</v>
      </c>
      <c r="P4" s="147"/>
      <c r="Q4" s="7">
        <v>16</v>
      </c>
      <c r="R4" s="147" t="s">
        <v>594</v>
      </c>
      <c r="S4" s="147"/>
      <c r="T4" s="7"/>
    </row>
    <row r="5" spans="1:24" s="18" customFormat="1" x14ac:dyDescent="0.45">
      <c r="A5" s="149"/>
      <c r="B5" s="151"/>
      <c r="C5" s="150"/>
      <c r="D5" s="149"/>
      <c r="E5" s="149"/>
      <c r="F5" s="150"/>
      <c r="G5" s="154"/>
      <c r="H5" s="149"/>
      <c r="I5" s="28" t="s">
        <v>595</v>
      </c>
      <c r="J5" s="28" t="s">
        <v>596</v>
      </c>
      <c r="K5" s="28" t="s">
        <v>597</v>
      </c>
      <c r="L5" s="28" t="s">
        <v>595</v>
      </c>
      <c r="M5" s="28" t="s">
        <v>596</v>
      </c>
      <c r="N5" s="28" t="s">
        <v>597</v>
      </c>
      <c r="O5" s="28" t="s">
        <v>595</v>
      </c>
      <c r="P5" s="28" t="s">
        <v>596</v>
      </c>
      <c r="Q5" s="28" t="s">
        <v>597</v>
      </c>
      <c r="R5" s="28" t="s">
        <v>595</v>
      </c>
      <c r="S5" s="28" t="s">
        <v>596</v>
      </c>
      <c r="T5" s="28" t="s">
        <v>597</v>
      </c>
    </row>
    <row r="6" spans="1:24" s="18" customFormat="1" x14ac:dyDescent="0.45">
      <c r="A6" s="51" t="s">
        <v>114</v>
      </c>
      <c r="B6" s="51" t="s">
        <v>638</v>
      </c>
      <c r="C6" s="55">
        <v>470</v>
      </c>
      <c r="D6" s="58" t="s">
        <v>615</v>
      </c>
      <c r="E6" s="51" t="s">
        <v>131</v>
      </c>
      <c r="F6" s="51">
        <v>1</v>
      </c>
      <c r="G6" s="107">
        <f t="shared" ref="G6:G31" si="0">K6+N6+Q6+T6</f>
        <v>53</v>
      </c>
      <c r="H6" s="108">
        <f t="shared" ref="H6:H31" si="1">I6+L6+O6+R6</f>
        <v>197</v>
      </c>
      <c r="I6" s="55">
        <v>76</v>
      </c>
      <c r="J6" s="55">
        <v>1</v>
      </c>
      <c r="K6" s="121">
        <v>17</v>
      </c>
      <c r="L6" s="55">
        <v>90</v>
      </c>
      <c r="M6" s="55">
        <v>1</v>
      </c>
      <c r="N6" s="96">
        <v>20</v>
      </c>
      <c r="O6" s="68">
        <v>31</v>
      </c>
      <c r="P6" s="68">
        <v>1</v>
      </c>
      <c r="Q6" s="68">
        <v>16</v>
      </c>
      <c r="R6" s="96"/>
      <c r="S6" s="96"/>
      <c r="T6" s="106"/>
      <c r="X6" s="19"/>
    </row>
    <row r="7" spans="1:24" s="18" customFormat="1" x14ac:dyDescent="0.45">
      <c r="A7" s="51" t="s">
        <v>126</v>
      </c>
      <c r="B7" s="51" t="s">
        <v>639</v>
      </c>
      <c r="C7" s="55">
        <v>417</v>
      </c>
      <c r="D7" s="58" t="s">
        <v>616</v>
      </c>
      <c r="E7" s="51" t="s">
        <v>104</v>
      </c>
      <c r="F7" s="51">
        <v>2</v>
      </c>
      <c r="G7" s="107">
        <f t="shared" si="0"/>
        <v>48</v>
      </c>
      <c r="H7" s="108">
        <f t="shared" si="1"/>
        <v>279</v>
      </c>
      <c r="I7" s="55">
        <v>99</v>
      </c>
      <c r="J7" s="55">
        <v>4</v>
      </c>
      <c r="K7" s="121">
        <v>14</v>
      </c>
      <c r="L7" s="55">
        <v>132</v>
      </c>
      <c r="M7" s="55">
        <v>2</v>
      </c>
      <c r="N7" s="96">
        <v>19</v>
      </c>
      <c r="O7" s="68">
        <v>48</v>
      </c>
      <c r="P7" s="68">
        <v>2</v>
      </c>
      <c r="Q7" s="68">
        <v>15</v>
      </c>
      <c r="R7" s="96"/>
      <c r="S7" s="96"/>
      <c r="T7" s="106"/>
    </row>
    <row r="8" spans="1:24" s="18" customFormat="1" x14ac:dyDescent="0.45">
      <c r="A8" s="16" t="s">
        <v>124</v>
      </c>
      <c r="B8" s="16" t="s">
        <v>640</v>
      </c>
      <c r="C8" s="23">
        <v>416</v>
      </c>
      <c r="D8" s="60" t="s">
        <v>275</v>
      </c>
      <c r="E8" s="16" t="s">
        <v>236</v>
      </c>
      <c r="F8" s="16">
        <v>3</v>
      </c>
      <c r="G8" s="59">
        <f t="shared" si="0"/>
        <v>36</v>
      </c>
      <c r="H8" s="22">
        <f t="shared" si="1"/>
        <v>493</v>
      </c>
      <c r="I8" s="23">
        <v>160</v>
      </c>
      <c r="J8" s="23">
        <v>8</v>
      </c>
      <c r="K8" s="27">
        <v>10</v>
      </c>
      <c r="L8" s="23">
        <v>250</v>
      </c>
      <c r="M8" s="23">
        <v>9</v>
      </c>
      <c r="N8" s="9">
        <v>12</v>
      </c>
      <c r="O8" s="97">
        <v>83</v>
      </c>
      <c r="P8" s="97">
        <v>3</v>
      </c>
      <c r="Q8" s="97">
        <v>14</v>
      </c>
      <c r="R8" s="9"/>
      <c r="S8" s="9"/>
      <c r="T8" s="12"/>
    </row>
    <row r="9" spans="1:24" s="18" customFormat="1" x14ac:dyDescent="0.45">
      <c r="A9" s="16" t="s">
        <v>139</v>
      </c>
      <c r="B9" s="16" t="s">
        <v>641</v>
      </c>
      <c r="C9" s="23">
        <v>473</v>
      </c>
      <c r="D9" s="60" t="s">
        <v>617</v>
      </c>
      <c r="E9" s="16" t="s">
        <v>141</v>
      </c>
      <c r="F9" s="16">
        <v>4</v>
      </c>
      <c r="G9" s="59">
        <f t="shared" si="0"/>
        <v>32</v>
      </c>
      <c r="H9" s="22">
        <f t="shared" si="1"/>
        <v>260</v>
      </c>
      <c r="I9" s="23">
        <v>95</v>
      </c>
      <c r="J9" s="23">
        <v>3</v>
      </c>
      <c r="K9" s="27">
        <v>15</v>
      </c>
      <c r="L9" s="23">
        <v>165</v>
      </c>
      <c r="M9" s="23">
        <v>4</v>
      </c>
      <c r="N9" s="9">
        <v>17</v>
      </c>
      <c r="O9" s="76"/>
      <c r="P9" s="76"/>
      <c r="Q9" s="131"/>
      <c r="R9" s="9"/>
      <c r="S9" s="9"/>
      <c r="T9" s="12"/>
    </row>
    <row r="10" spans="1:24" s="18" customFormat="1" x14ac:dyDescent="0.45">
      <c r="A10" s="16" t="s">
        <v>135</v>
      </c>
      <c r="B10" s="16" t="s">
        <v>642</v>
      </c>
      <c r="C10" s="23">
        <v>453</v>
      </c>
      <c r="D10" s="60" t="s">
        <v>618</v>
      </c>
      <c r="E10" s="16" t="s">
        <v>110</v>
      </c>
      <c r="F10" s="16">
        <v>5</v>
      </c>
      <c r="G10" s="59">
        <f t="shared" si="0"/>
        <v>30</v>
      </c>
      <c r="H10" s="22">
        <f t="shared" si="1"/>
        <v>277</v>
      </c>
      <c r="I10" s="23">
        <v>90</v>
      </c>
      <c r="J10" s="23">
        <v>2</v>
      </c>
      <c r="K10" s="27">
        <v>16</v>
      </c>
      <c r="L10" s="23">
        <v>187</v>
      </c>
      <c r="M10" s="23">
        <v>7</v>
      </c>
      <c r="N10" s="9">
        <v>14</v>
      </c>
      <c r="O10" s="76"/>
      <c r="P10" s="76"/>
      <c r="Q10" s="131"/>
      <c r="R10" s="9"/>
      <c r="S10" s="9"/>
      <c r="T10" s="12"/>
    </row>
    <row r="11" spans="1:24" s="18" customFormat="1" x14ac:dyDescent="0.45">
      <c r="A11" s="16" t="s">
        <v>70</v>
      </c>
      <c r="B11" s="16" t="s">
        <v>640</v>
      </c>
      <c r="C11" s="23">
        <v>331</v>
      </c>
      <c r="D11" s="60" t="s">
        <v>444</v>
      </c>
      <c r="E11" s="16" t="s">
        <v>235</v>
      </c>
      <c r="F11" s="16">
        <v>6</v>
      </c>
      <c r="G11" s="59">
        <f t="shared" si="0"/>
        <v>29</v>
      </c>
      <c r="H11" s="22">
        <f t="shared" si="1"/>
        <v>282</v>
      </c>
      <c r="I11" s="23">
        <v>135</v>
      </c>
      <c r="J11" s="23">
        <v>7</v>
      </c>
      <c r="K11" s="27">
        <v>11</v>
      </c>
      <c r="L11" s="23">
        <v>147</v>
      </c>
      <c r="M11" s="23">
        <v>3</v>
      </c>
      <c r="N11" s="9">
        <v>18</v>
      </c>
      <c r="O11" s="76"/>
      <c r="P11" s="76"/>
      <c r="Q11" s="131"/>
      <c r="R11" s="9"/>
      <c r="S11" s="9"/>
      <c r="T11" s="12"/>
    </row>
    <row r="12" spans="1:24" s="18" customFormat="1" x14ac:dyDescent="0.45">
      <c r="A12" s="16" t="s">
        <v>117</v>
      </c>
      <c r="B12" s="16" t="s">
        <v>641</v>
      </c>
      <c r="C12" s="23">
        <v>442</v>
      </c>
      <c r="D12" s="60" t="s">
        <v>273</v>
      </c>
      <c r="E12" s="16" t="s">
        <v>123</v>
      </c>
      <c r="F12" s="16">
        <v>7</v>
      </c>
      <c r="G12" s="59">
        <f t="shared" si="0"/>
        <v>29</v>
      </c>
      <c r="H12" s="22">
        <f t="shared" si="1"/>
        <v>283</v>
      </c>
      <c r="I12" s="23">
        <v>114</v>
      </c>
      <c r="J12" s="23">
        <v>5</v>
      </c>
      <c r="K12" s="27">
        <v>13</v>
      </c>
      <c r="L12" s="23">
        <v>169</v>
      </c>
      <c r="M12" s="23">
        <v>5</v>
      </c>
      <c r="N12" s="9">
        <v>16</v>
      </c>
      <c r="O12" s="76"/>
      <c r="P12" s="76"/>
      <c r="Q12" s="131"/>
      <c r="R12" s="9"/>
      <c r="S12" s="9"/>
      <c r="T12" s="12"/>
    </row>
    <row r="13" spans="1:24" s="18" customFormat="1" x14ac:dyDescent="0.45">
      <c r="A13" s="16" t="s">
        <v>121</v>
      </c>
      <c r="B13" s="16" t="s">
        <v>642</v>
      </c>
      <c r="C13" s="23">
        <v>444</v>
      </c>
      <c r="D13" s="60" t="s">
        <v>276</v>
      </c>
      <c r="E13" s="16" t="s">
        <v>146</v>
      </c>
      <c r="F13" s="16">
        <v>8</v>
      </c>
      <c r="G13" s="59">
        <f t="shared" si="0"/>
        <v>28</v>
      </c>
      <c r="H13" s="22">
        <f t="shared" si="1"/>
        <v>592</v>
      </c>
      <c r="I13" s="23">
        <v>190</v>
      </c>
      <c r="J13" s="23">
        <v>11</v>
      </c>
      <c r="K13" s="27">
        <v>7</v>
      </c>
      <c r="L13" s="23">
        <v>278</v>
      </c>
      <c r="M13" s="23">
        <v>10</v>
      </c>
      <c r="N13" s="9">
        <v>11</v>
      </c>
      <c r="O13" s="97">
        <v>124</v>
      </c>
      <c r="P13" s="97">
        <v>7</v>
      </c>
      <c r="Q13" s="97">
        <v>10</v>
      </c>
      <c r="R13" s="9"/>
      <c r="S13" s="9"/>
      <c r="T13" s="12"/>
    </row>
    <row r="14" spans="1:24" s="18" customFormat="1" x14ac:dyDescent="0.45">
      <c r="A14" s="16" t="s">
        <v>137</v>
      </c>
      <c r="B14" s="16" t="s">
        <v>640</v>
      </c>
      <c r="C14" s="23">
        <v>469</v>
      </c>
      <c r="D14" s="60" t="s">
        <v>619</v>
      </c>
      <c r="E14" s="16" t="s">
        <v>131</v>
      </c>
      <c r="F14" s="16">
        <v>9</v>
      </c>
      <c r="G14" s="59">
        <f t="shared" si="0"/>
        <v>28</v>
      </c>
      <c r="H14" s="22">
        <f t="shared" si="1"/>
        <v>597</v>
      </c>
      <c r="I14" s="23">
        <v>178</v>
      </c>
      <c r="J14" s="23">
        <v>9</v>
      </c>
      <c r="K14" s="27">
        <v>9</v>
      </c>
      <c r="L14" s="23">
        <v>293</v>
      </c>
      <c r="M14" s="23">
        <v>11</v>
      </c>
      <c r="N14" s="9">
        <v>10</v>
      </c>
      <c r="O14" s="97">
        <v>126</v>
      </c>
      <c r="P14" s="97">
        <v>8</v>
      </c>
      <c r="Q14" s="97">
        <v>9</v>
      </c>
      <c r="R14" s="9"/>
      <c r="S14" s="9"/>
      <c r="T14" s="12"/>
    </row>
    <row r="15" spans="1:24" s="18" customFormat="1" x14ac:dyDescent="0.45">
      <c r="A15" s="16" t="s">
        <v>150</v>
      </c>
      <c r="B15" s="16" t="s">
        <v>641</v>
      </c>
      <c r="C15" s="23">
        <v>406</v>
      </c>
      <c r="D15" s="60" t="s">
        <v>274</v>
      </c>
      <c r="E15" s="16" t="s">
        <v>123</v>
      </c>
      <c r="F15" s="16">
        <v>10</v>
      </c>
      <c r="G15" s="59">
        <f t="shared" si="0"/>
        <v>27</v>
      </c>
      <c r="H15" s="22">
        <f t="shared" si="1"/>
        <v>303</v>
      </c>
      <c r="I15" s="23">
        <v>134</v>
      </c>
      <c r="J15" s="23">
        <v>6</v>
      </c>
      <c r="K15" s="27">
        <v>12</v>
      </c>
      <c r="L15" s="23">
        <v>169</v>
      </c>
      <c r="M15" s="23">
        <v>6</v>
      </c>
      <c r="N15" s="9">
        <v>15</v>
      </c>
      <c r="O15" s="76"/>
      <c r="P15" s="76"/>
      <c r="Q15" s="131"/>
      <c r="R15" s="9"/>
      <c r="S15" s="9"/>
      <c r="T15" s="12"/>
    </row>
    <row r="16" spans="1:24" s="18" customFormat="1" x14ac:dyDescent="0.45">
      <c r="A16" s="16" t="s">
        <v>237</v>
      </c>
      <c r="B16" s="16" t="s">
        <v>642</v>
      </c>
      <c r="C16" s="23">
        <v>410</v>
      </c>
      <c r="D16" s="60" t="s">
        <v>467</v>
      </c>
      <c r="E16" s="16" t="s">
        <v>149</v>
      </c>
      <c r="F16" s="16">
        <v>11</v>
      </c>
      <c r="G16" s="59">
        <f t="shared" si="0"/>
        <v>27</v>
      </c>
      <c r="H16" s="22">
        <f t="shared" si="1"/>
        <v>644</v>
      </c>
      <c r="I16" s="23">
        <v>224</v>
      </c>
      <c r="J16" s="23">
        <v>12</v>
      </c>
      <c r="K16" s="27">
        <v>6</v>
      </c>
      <c r="L16" s="23">
        <v>305</v>
      </c>
      <c r="M16" s="23">
        <v>12</v>
      </c>
      <c r="N16" s="9">
        <v>9</v>
      </c>
      <c r="O16" s="97">
        <v>115</v>
      </c>
      <c r="P16" s="97">
        <v>5</v>
      </c>
      <c r="Q16" s="97">
        <v>12</v>
      </c>
      <c r="R16" s="9"/>
      <c r="S16" s="9"/>
      <c r="T16" s="12"/>
    </row>
    <row r="17" spans="1:20" s="18" customFormat="1" x14ac:dyDescent="0.45">
      <c r="A17" s="16" t="s">
        <v>238</v>
      </c>
      <c r="B17" s="16" t="s">
        <v>640</v>
      </c>
      <c r="C17" s="23">
        <v>438</v>
      </c>
      <c r="D17" s="60" t="s">
        <v>620</v>
      </c>
      <c r="E17" s="16" t="s">
        <v>144</v>
      </c>
      <c r="F17" s="16">
        <v>12</v>
      </c>
      <c r="G17" s="59">
        <f t="shared" si="0"/>
        <v>24</v>
      </c>
      <c r="H17" s="22">
        <f t="shared" si="1"/>
        <v>787</v>
      </c>
      <c r="I17" s="23">
        <v>269</v>
      </c>
      <c r="J17" s="23">
        <v>13</v>
      </c>
      <c r="K17" s="27">
        <v>5</v>
      </c>
      <c r="L17" s="23">
        <v>399</v>
      </c>
      <c r="M17" s="23">
        <v>13</v>
      </c>
      <c r="N17" s="9">
        <v>8</v>
      </c>
      <c r="O17" s="97">
        <v>119</v>
      </c>
      <c r="P17" s="97">
        <v>6</v>
      </c>
      <c r="Q17" s="97">
        <v>11</v>
      </c>
      <c r="R17" s="9"/>
      <c r="S17" s="9"/>
      <c r="T17" s="12"/>
    </row>
    <row r="18" spans="1:20" s="18" customFormat="1" x14ac:dyDescent="0.45">
      <c r="A18" s="16" t="s">
        <v>142</v>
      </c>
      <c r="B18" s="16" t="s">
        <v>641</v>
      </c>
      <c r="C18" s="23">
        <v>441</v>
      </c>
      <c r="D18" s="60" t="s">
        <v>621</v>
      </c>
      <c r="E18" s="16" t="s">
        <v>123</v>
      </c>
      <c r="F18" s="16">
        <v>13</v>
      </c>
      <c r="G18" s="59">
        <f t="shared" si="0"/>
        <v>21</v>
      </c>
      <c r="H18" s="22">
        <f t="shared" si="1"/>
        <v>402</v>
      </c>
      <c r="I18" s="23">
        <v>182</v>
      </c>
      <c r="J18" s="23">
        <v>10</v>
      </c>
      <c r="K18" s="27">
        <v>8</v>
      </c>
      <c r="L18" s="23">
        <v>220</v>
      </c>
      <c r="M18" s="23">
        <v>8</v>
      </c>
      <c r="N18" s="9">
        <v>13</v>
      </c>
      <c r="O18" s="76"/>
      <c r="P18" s="76"/>
      <c r="Q18" s="131"/>
      <c r="R18" s="9"/>
      <c r="S18" s="9"/>
      <c r="T18" s="12"/>
    </row>
    <row r="19" spans="1:20" s="18" customFormat="1" x14ac:dyDescent="0.45">
      <c r="A19" s="16" t="s">
        <v>243</v>
      </c>
      <c r="B19" s="16" t="s">
        <v>642</v>
      </c>
      <c r="C19" s="23">
        <v>420</v>
      </c>
      <c r="D19" s="60" t="s">
        <v>472</v>
      </c>
      <c r="E19" s="16" t="s">
        <v>244</v>
      </c>
      <c r="F19" s="16">
        <v>14</v>
      </c>
      <c r="G19" s="59">
        <f t="shared" si="0"/>
        <v>21</v>
      </c>
      <c r="H19" s="22">
        <f t="shared" si="1"/>
        <v>881</v>
      </c>
      <c r="I19" s="23">
        <v>352</v>
      </c>
      <c r="J19" s="23">
        <v>16</v>
      </c>
      <c r="K19" s="27">
        <v>2</v>
      </c>
      <c r="L19" s="23">
        <v>426</v>
      </c>
      <c r="M19" s="23">
        <v>15</v>
      </c>
      <c r="N19" s="9">
        <v>6</v>
      </c>
      <c r="O19" s="97">
        <v>103</v>
      </c>
      <c r="P19" s="97">
        <v>4</v>
      </c>
      <c r="Q19" s="97">
        <v>13</v>
      </c>
      <c r="R19" s="9"/>
      <c r="S19" s="9"/>
      <c r="T19" s="12"/>
    </row>
    <row r="20" spans="1:20" s="18" customFormat="1" x14ac:dyDescent="0.45">
      <c r="A20" s="16" t="s">
        <v>239</v>
      </c>
      <c r="B20" s="16" t="s">
        <v>640</v>
      </c>
      <c r="C20" s="23">
        <v>301</v>
      </c>
      <c r="D20" s="60" t="s">
        <v>447</v>
      </c>
      <c r="E20" s="16" t="s">
        <v>240</v>
      </c>
      <c r="F20" s="16">
        <v>15</v>
      </c>
      <c r="G20" s="59">
        <f t="shared" si="0"/>
        <v>16</v>
      </c>
      <c r="H20" s="22">
        <f t="shared" si="1"/>
        <v>1005</v>
      </c>
      <c r="I20" s="23">
        <v>337</v>
      </c>
      <c r="J20" s="23">
        <v>14</v>
      </c>
      <c r="K20" s="27">
        <v>4</v>
      </c>
      <c r="L20" s="23">
        <v>506</v>
      </c>
      <c r="M20" s="23">
        <v>17</v>
      </c>
      <c r="N20" s="9">
        <v>4</v>
      </c>
      <c r="O20" s="97">
        <v>162</v>
      </c>
      <c r="P20" s="97">
        <v>9</v>
      </c>
      <c r="Q20" s="97">
        <v>8</v>
      </c>
      <c r="R20" s="9"/>
      <c r="S20" s="9"/>
      <c r="T20" s="12"/>
    </row>
    <row r="21" spans="1:20" s="18" customFormat="1" x14ac:dyDescent="0.45">
      <c r="A21" s="16" t="s">
        <v>245</v>
      </c>
      <c r="B21" s="16" t="s">
        <v>641</v>
      </c>
      <c r="C21" s="23">
        <v>383</v>
      </c>
      <c r="D21" s="60" t="s">
        <v>622</v>
      </c>
      <c r="E21" s="16" t="s">
        <v>122</v>
      </c>
      <c r="F21" s="16">
        <v>16</v>
      </c>
      <c r="G21" s="59">
        <f t="shared" si="0"/>
        <v>11</v>
      </c>
      <c r="H21" s="22">
        <f t="shared" si="1"/>
        <v>1175</v>
      </c>
      <c r="I21" s="23">
        <v>383</v>
      </c>
      <c r="J21" s="23">
        <v>17</v>
      </c>
      <c r="K21" s="27">
        <v>1</v>
      </c>
      <c r="L21" s="23">
        <v>606</v>
      </c>
      <c r="M21" s="23">
        <v>18</v>
      </c>
      <c r="N21" s="9">
        <v>3</v>
      </c>
      <c r="O21" s="97">
        <v>186</v>
      </c>
      <c r="P21" s="97">
        <v>10</v>
      </c>
      <c r="Q21" s="97">
        <v>7</v>
      </c>
      <c r="R21" s="9"/>
      <c r="S21" s="9"/>
      <c r="T21" s="12"/>
    </row>
    <row r="22" spans="1:20" s="18" customFormat="1" x14ac:dyDescent="0.45">
      <c r="A22" s="16" t="s">
        <v>241</v>
      </c>
      <c r="B22" s="16" t="s">
        <v>642</v>
      </c>
      <c r="C22" s="23">
        <v>422</v>
      </c>
      <c r="D22" s="60" t="s">
        <v>476</v>
      </c>
      <c r="E22" s="16" t="s">
        <v>242</v>
      </c>
      <c r="F22" s="16">
        <v>17</v>
      </c>
      <c r="G22" s="59">
        <f t="shared" si="0"/>
        <v>10</v>
      </c>
      <c r="H22" s="22">
        <f t="shared" si="1"/>
        <v>752</v>
      </c>
      <c r="I22" s="23">
        <v>352</v>
      </c>
      <c r="J22" s="23">
        <v>15</v>
      </c>
      <c r="K22" s="27">
        <v>3</v>
      </c>
      <c r="L22" s="23">
        <v>400</v>
      </c>
      <c r="M22" s="23">
        <v>14</v>
      </c>
      <c r="N22" s="9">
        <v>7</v>
      </c>
      <c r="O22" s="76"/>
      <c r="P22" s="76"/>
      <c r="Q22" s="131"/>
      <c r="R22" s="24"/>
      <c r="S22" s="24"/>
      <c r="T22" s="24"/>
    </row>
    <row r="23" spans="1:20" s="18" customFormat="1" x14ac:dyDescent="0.45">
      <c r="A23" s="61" t="s">
        <v>481</v>
      </c>
      <c r="B23" s="16" t="s">
        <v>640</v>
      </c>
      <c r="C23" s="61">
        <v>481</v>
      </c>
      <c r="D23" s="77" t="s">
        <v>482</v>
      </c>
      <c r="E23" s="61" t="s">
        <v>623</v>
      </c>
      <c r="F23" s="16">
        <v>18</v>
      </c>
      <c r="G23" s="59">
        <f t="shared" si="0"/>
        <v>6</v>
      </c>
      <c r="H23" s="22">
        <f t="shared" si="1"/>
        <v>198</v>
      </c>
      <c r="I23" s="76"/>
      <c r="J23" s="76"/>
      <c r="K23" s="76"/>
      <c r="L23" s="76"/>
      <c r="M23" s="76"/>
      <c r="N23" s="76"/>
      <c r="O23" s="97">
        <v>198</v>
      </c>
      <c r="P23" s="97">
        <v>11</v>
      </c>
      <c r="Q23" s="97">
        <v>6</v>
      </c>
      <c r="R23" s="9"/>
      <c r="S23" s="9"/>
      <c r="T23" s="12"/>
    </row>
    <row r="24" spans="1:20" s="18" customFormat="1" x14ac:dyDescent="0.45">
      <c r="A24" s="61" t="s">
        <v>624</v>
      </c>
      <c r="B24" s="16" t="s">
        <v>641</v>
      </c>
      <c r="C24" s="61">
        <v>395</v>
      </c>
      <c r="D24" s="77" t="s">
        <v>485</v>
      </c>
      <c r="E24" s="61" t="s">
        <v>393</v>
      </c>
      <c r="F24" s="16">
        <v>19</v>
      </c>
      <c r="G24" s="59">
        <f t="shared" si="0"/>
        <v>5</v>
      </c>
      <c r="H24" s="22">
        <f t="shared" si="1"/>
        <v>210</v>
      </c>
      <c r="I24" s="76"/>
      <c r="J24" s="76"/>
      <c r="K24" s="76"/>
      <c r="L24" s="76"/>
      <c r="M24" s="76"/>
      <c r="N24" s="76"/>
      <c r="O24" s="97">
        <v>210</v>
      </c>
      <c r="P24" s="97">
        <v>12</v>
      </c>
      <c r="Q24" s="97">
        <v>5</v>
      </c>
      <c r="R24" s="24"/>
      <c r="S24" s="24"/>
      <c r="T24" s="24"/>
    </row>
    <row r="25" spans="1:20" x14ac:dyDescent="0.45">
      <c r="A25" s="24" t="s">
        <v>625</v>
      </c>
      <c r="B25" s="16" t="s">
        <v>642</v>
      </c>
      <c r="C25" s="24">
        <v>434</v>
      </c>
      <c r="D25" s="62" t="s">
        <v>478</v>
      </c>
      <c r="E25" s="24" t="s">
        <v>479</v>
      </c>
      <c r="F25" s="16">
        <v>20</v>
      </c>
      <c r="G25" s="59">
        <f t="shared" si="0"/>
        <v>5</v>
      </c>
      <c r="H25" s="22">
        <f t="shared" si="1"/>
        <v>434</v>
      </c>
      <c r="I25" s="75"/>
      <c r="J25" s="75"/>
      <c r="K25" s="75"/>
      <c r="L25" s="24">
        <v>434</v>
      </c>
      <c r="M25" s="24">
        <v>16</v>
      </c>
      <c r="N25" s="9">
        <v>5</v>
      </c>
      <c r="O25" s="75"/>
      <c r="P25" s="75"/>
      <c r="Q25" s="75"/>
      <c r="R25" s="8"/>
      <c r="S25" s="8"/>
      <c r="T25" s="8"/>
    </row>
    <row r="26" spans="1:20" x14ac:dyDescent="0.45">
      <c r="A26" s="61" t="s">
        <v>626</v>
      </c>
      <c r="B26" s="16" t="s">
        <v>640</v>
      </c>
      <c r="C26" s="61">
        <v>280</v>
      </c>
      <c r="D26" s="77" t="s">
        <v>488</v>
      </c>
      <c r="E26" s="61" t="s">
        <v>392</v>
      </c>
      <c r="F26" s="16">
        <v>21</v>
      </c>
      <c r="G26" s="59">
        <f t="shared" si="0"/>
        <v>4</v>
      </c>
      <c r="H26" s="22">
        <f t="shared" si="1"/>
        <v>243</v>
      </c>
      <c r="I26" s="76"/>
      <c r="J26" s="76"/>
      <c r="K26" s="76"/>
      <c r="L26" s="76"/>
      <c r="M26" s="76"/>
      <c r="N26" s="76"/>
      <c r="O26" s="97">
        <v>243</v>
      </c>
      <c r="P26" s="97">
        <v>13</v>
      </c>
      <c r="Q26" s="97">
        <v>4</v>
      </c>
      <c r="R26" s="8"/>
      <c r="S26" s="8"/>
      <c r="T26" s="61"/>
    </row>
    <row r="27" spans="1:20" x14ac:dyDescent="0.45">
      <c r="A27" s="61" t="s">
        <v>490</v>
      </c>
      <c r="B27" s="16" t="s">
        <v>641</v>
      </c>
      <c r="C27" s="61">
        <v>279</v>
      </c>
      <c r="D27" s="77" t="s">
        <v>491</v>
      </c>
      <c r="E27" s="61" t="s">
        <v>392</v>
      </c>
      <c r="F27" s="16">
        <v>22</v>
      </c>
      <c r="G27" s="59">
        <f t="shared" si="0"/>
        <v>3</v>
      </c>
      <c r="H27" s="22">
        <f t="shared" si="1"/>
        <v>250</v>
      </c>
      <c r="I27" s="76"/>
      <c r="J27" s="76"/>
      <c r="K27" s="76"/>
      <c r="L27" s="76"/>
      <c r="M27" s="76"/>
      <c r="N27" s="76"/>
      <c r="O27" s="97">
        <v>250</v>
      </c>
      <c r="P27" s="97">
        <v>14</v>
      </c>
      <c r="Q27" s="97">
        <v>3</v>
      </c>
      <c r="R27" s="8"/>
      <c r="S27" s="8"/>
      <c r="T27" s="61"/>
    </row>
    <row r="28" spans="1:20" x14ac:dyDescent="0.45">
      <c r="A28" s="61" t="s">
        <v>451</v>
      </c>
      <c r="B28" s="16" t="s">
        <v>642</v>
      </c>
      <c r="C28" s="61">
        <v>282</v>
      </c>
      <c r="D28" s="77" t="s">
        <v>627</v>
      </c>
      <c r="E28" s="61" t="s">
        <v>392</v>
      </c>
      <c r="F28" s="16">
        <v>23</v>
      </c>
      <c r="G28" s="59">
        <f t="shared" si="0"/>
        <v>2</v>
      </c>
      <c r="H28" s="22">
        <f t="shared" si="1"/>
        <v>254</v>
      </c>
      <c r="I28" s="76"/>
      <c r="J28" s="76"/>
      <c r="K28" s="76"/>
      <c r="L28" s="76"/>
      <c r="M28" s="76"/>
      <c r="N28" s="76"/>
      <c r="O28" s="97">
        <v>254</v>
      </c>
      <c r="P28" s="97">
        <v>15</v>
      </c>
      <c r="Q28" s="97">
        <v>2</v>
      </c>
      <c r="R28" s="8"/>
      <c r="S28" s="8"/>
      <c r="T28" s="61"/>
    </row>
    <row r="29" spans="1:20" x14ac:dyDescent="0.45">
      <c r="A29" s="24" t="s">
        <v>449</v>
      </c>
      <c r="B29" s="16" t="s">
        <v>640</v>
      </c>
      <c r="C29" s="24">
        <v>660</v>
      </c>
      <c r="D29" s="62" t="s">
        <v>306</v>
      </c>
      <c r="E29" s="24" t="s">
        <v>628</v>
      </c>
      <c r="F29" s="16">
        <v>24</v>
      </c>
      <c r="G29" s="59">
        <f t="shared" si="0"/>
        <v>2</v>
      </c>
      <c r="H29" s="22">
        <f t="shared" si="1"/>
        <v>660</v>
      </c>
      <c r="I29" s="75"/>
      <c r="J29" s="75"/>
      <c r="K29" s="75"/>
      <c r="L29" s="24">
        <v>660</v>
      </c>
      <c r="M29" s="24">
        <v>19</v>
      </c>
      <c r="N29" s="9">
        <v>2</v>
      </c>
      <c r="O29" s="75"/>
      <c r="P29" s="75"/>
      <c r="Q29" s="75"/>
      <c r="R29" s="8"/>
      <c r="S29" s="8"/>
      <c r="T29" s="61"/>
    </row>
    <row r="30" spans="1:20" x14ac:dyDescent="0.45">
      <c r="A30" s="61" t="s">
        <v>629</v>
      </c>
      <c r="B30" s="16" t="s">
        <v>641</v>
      </c>
      <c r="C30" s="61">
        <v>281</v>
      </c>
      <c r="D30" s="77" t="s">
        <v>395</v>
      </c>
      <c r="E30" s="61" t="s">
        <v>392</v>
      </c>
      <c r="F30" s="16">
        <v>25</v>
      </c>
      <c r="G30" s="59">
        <f t="shared" si="0"/>
        <v>1</v>
      </c>
      <c r="H30" s="22">
        <f t="shared" si="1"/>
        <v>280</v>
      </c>
      <c r="I30" s="76"/>
      <c r="J30" s="76"/>
      <c r="K30" s="76"/>
      <c r="L30" s="76"/>
      <c r="M30" s="76"/>
      <c r="N30" s="76"/>
      <c r="O30" s="97">
        <v>280</v>
      </c>
      <c r="P30" s="97">
        <v>16</v>
      </c>
      <c r="Q30" s="97">
        <v>1</v>
      </c>
      <c r="R30" s="8"/>
      <c r="S30" s="8"/>
      <c r="T30" s="61"/>
    </row>
    <row r="31" spans="1:20" x14ac:dyDescent="0.45">
      <c r="A31" s="61" t="s">
        <v>499</v>
      </c>
      <c r="B31" s="16" t="s">
        <v>642</v>
      </c>
      <c r="C31" s="61">
        <v>695</v>
      </c>
      <c r="D31" s="62" t="s">
        <v>306</v>
      </c>
      <c r="E31" s="24" t="s">
        <v>489</v>
      </c>
      <c r="F31" s="16">
        <v>26</v>
      </c>
      <c r="G31" s="59">
        <f t="shared" si="0"/>
        <v>1</v>
      </c>
      <c r="H31" s="22">
        <f t="shared" si="1"/>
        <v>695</v>
      </c>
      <c r="I31" s="138"/>
      <c r="J31" s="76"/>
      <c r="K31" s="76"/>
      <c r="L31" s="8">
        <v>695</v>
      </c>
      <c r="M31" s="8">
        <v>20</v>
      </c>
      <c r="N31" s="9">
        <v>1</v>
      </c>
      <c r="O31" s="76"/>
      <c r="P31" s="76"/>
      <c r="Q31" s="76"/>
      <c r="R31" s="8"/>
      <c r="S31" s="8"/>
      <c r="T31" s="61"/>
    </row>
  </sheetData>
  <mergeCells count="16">
    <mergeCell ref="G3:G5"/>
    <mergeCell ref="B3:B5"/>
    <mergeCell ref="A3:A5"/>
    <mergeCell ref="C3:C5"/>
    <mergeCell ref="D3:D5"/>
    <mergeCell ref="E3:E5"/>
    <mergeCell ref="F3:F5"/>
    <mergeCell ref="H3:H5"/>
    <mergeCell ref="I3:K3"/>
    <mergeCell ref="L3:N3"/>
    <mergeCell ref="O3:Q3"/>
    <mergeCell ref="R3:T3"/>
    <mergeCell ref="I4:J4"/>
    <mergeCell ref="L4:M4"/>
    <mergeCell ref="O4:P4"/>
    <mergeCell ref="R4:S4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zoomScale="70" zoomScaleNormal="70" zoomScaleSheetLayoutView="85" workbookViewId="0">
      <selection activeCell="A2" sqref="A2"/>
    </sheetView>
  </sheetViews>
  <sheetFormatPr defaultColWidth="9" defaultRowHeight="17.5" x14ac:dyDescent="0.45"/>
  <cols>
    <col min="1" max="1" width="10.08203125" style="2" customWidth="1"/>
    <col min="2" max="2" width="9.6640625" style="2" bestFit="1" customWidth="1"/>
    <col min="3" max="3" width="18.25" style="2" bestFit="1" customWidth="1"/>
    <col min="4" max="4" width="8.58203125" style="2" customWidth="1"/>
    <col min="5" max="5" width="10.75" style="2" customWidth="1"/>
    <col min="6" max="6" width="8.58203125" style="2" customWidth="1"/>
    <col min="7" max="7" width="9.58203125" style="10" customWidth="1"/>
    <col min="8" max="18" width="9.58203125" style="4" customWidth="1"/>
    <col min="19" max="16384" width="9" style="2"/>
  </cols>
  <sheetData>
    <row r="1" spans="1:22" ht="25.5" x14ac:dyDescent="0.45">
      <c r="A1" s="1" t="s">
        <v>227</v>
      </c>
      <c r="B1" s="1"/>
    </row>
    <row r="2" spans="1:22" x14ac:dyDescent="0.45">
      <c r="A2" s="5" t="s">
        <v>87</v>
      </c>
      <c r="C2" s="6">
        <v>42602</v>
      </c>
    </row>
    <row r="3" spans="1:22" s="18" customFormat="1" ht="17.5" customHeight="1" x14ac:dyDescent="0.45">
      <c r="A3" s="146" t="s">
        <v>8</v>
      </c>
      <c r="B3" s="146" t="s">
        <v>153</v>
      </c>
      <c r="C3" s="146" t="s">
        <v>9</v>
      </c>
      <c r="D3" s="145" t="s">
        <v>10</v>
      </c>
      <c r="E3" s="145" t="s">
        <v>89</v>
      </c>
      <c r="F3" s="145" t="s">
        <v>90</v>
      </c>
      <c r="G3" s="147" t="s">
        <v>151</v>
      </c>
      <c r="H3" s="147"/>
      <c r="I3" s="147"/>
      <c r="J3" s="148" t="s">
        <v>152</v>
      </c>
      <c r="K3" s="148"/>
      <c r="L3" s="148"/>
      <c r="M3" s="148" t="s">
        <v>386</v>
      </c>
      <c r="N3" s="148"/>
      <c r="O3" s="148"/>
      <c r="P3" s="148" t="s">
        <v>529</v>
      </c>
      <c r="Q3" s="148"/>
      <c r="R3" s="148"/>
    </row>
    <row r="4" spans="1:22" s="18" customFormat="1" ht="17.5" customHeight="1" x14ac:dyDescent="0.45">
      <c r="A4" s="146"/>
      <c r="B4" s="146"/>
      <c r="C4" s="146"/>
      <c r="D4" s="146"/>
      <c r="E4" s="146"/>
      <c r="F4" s="146"/>
      <c r="G4" s="147" t="s">
        <v>91</v>
      </c>
      <c r="H4" s="147"/>
      <c r="I4" s="7">
        <v>29</v>
      </c>
      <c r="J4" s="147" t="s">
        <v>92</v>
      </c>
      <c r="K4" s="147"/>
      <c r="L4" s="7">
        <v>31</v>
      </c>
      <c r="M4" s="147" t="s">
        <v>91</v>
      </c>
      <c r="N4" s="147"/>
      <c r="O4" s="7">
        <v>27</v>
      </c>
      <c r="P4" s="147" t="s">
        <v>92</v>
      </c>
      <c r="Q4" s="147"/>
      <c r="R4" s="7"/>
    </row>
    <row r="5" spans="1:22" s="18" customFormat="1" x14ac:dyDescent="0.45">
      <c r="A5" s="146"/>
      <c r="B5" s="146"/>
      <c r="C5" s="146"/>
      <c r="D5" s="146"/>
      <c r="E5" s="146"/>
      <c r="F5" s="146"/>
      <c r="G5" s="109" t="s">
        <v>93</v>
      </c>
      <c r="H5" s="109" t="s">
        <v>94</v>
      </c>
      <c r="I5" s="109" t="s">
        <v>95</v>
      </c>
      <c r="J5" s="109" t="s">
        <v>93</v>
      </c>
      <c r="K5" s="109" t="s">
        <v>94</v>
      </c>
      <c r="L5" s="109" t="s">
        <v>96</v>
      </c>
      <c r="M5" s="109" t="s">
        <v>97</v>
      </c>
      <c r="N5" s="109" t="s">
        <v>98</v>
      </c>
      <c r="O5" s="109" t="s">
        <v>96</v>
      </c>
      <c r="P5" s="109" t="s">
        <v>93</v>
      </c>
      <c r="Q5" s="109" t="s">
        <v>94</v>
      </c>
      <c r="R5" s="109" t="s">
        <v>96</v>
      </c>
    </row>
    <row r="6" spans="1:22" s="18" customFormat="1" x14ac:dyDescent="0.45">
      <c r="A6" s="46" t="s">
        <v>155</v>
      </c>
      <c r="B6" s="46">
        <v>201491</v>
      </c>
      <c r="C6" s="46" t="s">
        <v>509</v>
      </c>
      <c r="D6" s="46">
        <v>1</v>
      </c>
      <c r="E6" s="119">
        <f t="shared" ref="E6:E41" si="0">I6+L6+O6+R6</f>
        <v>87</v>
      </c>
      <c r="F6" s="48">
        <f>P6</f>
        <v>0</v>
      </c>
      <c r="G6" s="120" t="s">
        <v>168</v>
      </c>
      <c r="H6" s="120">
        <v>1</v>
      </c>
      <c r="I6" s="120">
        <v>29</v>
      </c>
      <c r="J6" s="120" t="s">
        <v>168</v>
      </c>
      <c r="K6" s="120">
        <v>1</v>
      </c>
      <c r="L6" s="120">
        <f t="shared" ref="L6:L30" si="1">32-K6</f>
        <v>31</v>
      </c>
      <c r="M6" s="68" t="s">
        <v>510</v>
      </c>
      <c r="N6" s="68">
        <v>1</v>
      </c>
      <c r="O6" s="68">
        <v>27</v>
      </c>
      <c r="P6" s="120"/>
      <c r="Q6" s="120"/>
      <c r="R6" s="120"/>
    </row>
    <row r="7" spans="1:22" s="18" customFormat="1" x14ac:dyDescent="0.45">
      <c r="A7" s="47" t="s">
        <v>12</v>
      </c>
      <c r="B7" s="48">
        <v>206034</v>
      </c>
      <c r="C7" s="47" t="s">
        <v>13</v>
      </c>
      <c r="D7" s="47">
        <v>2</v>
      </c>
      <c r="E7" s="119">
        <f t="shared" si="0"/>
        <v>87</v>
      </c>
      <c r="F7" s="48">
        <f t="shared" ref="F7:F42" si="2">G7+J7+M7+P7</f>
        <v>69</v>
      </c>
      <c r="G7" s="48">
        <v>17</v>
      </c>
      <c r="H7" s="48">
        <v>1</v>
      </c>
      <c r="I7" s="121">
        <v>29</v>
      </c>
      <c r="J7" s="48">
        <v>33</v>
      </c>
      <c r="K7" s="48">
        <v>1</v>
      </c>
      <c r="L7" s="120">
        <f t="shared" si="1"/>
        <v>31</v>
      </c>
      <c r="M7" s="68">
        <v>19</v>
      </c>
      <c r="N7" s="68">
        <v>1</v>
      </c>
      <c r="O7" s="68">
        <v>27</v>
      </c>
      <c r="P7" s="96"/>
      <c r="Q7" s="96"/>
      <c r="R7" s="106"/>
      <c r="V7" s="19"/>
    </row>
    <row r="8" spans="1:22" s="18" customFormat="1" x14ac:dyDescent="0.45">
      <c r="A8" s="47" t="s">
        <v>14</v>
      </c>
      <c r="B8" s="48">
        <v>203810</v>
      </c>
      <c r="C8" s="47" t="s">
        <v>156</v>
      </c>
      <c r="D8" s="47">
        <v>3</v>
      </c>
      <c r="E8" s="119">
        <f t="shared" si="0"/>
        <v>82</v>
      </c>
      <c r="F8" s="48">
        <f t="shared" si="2"/>
        <v>113</v>
      </c>
      <c r="G8" s="48">
        <v>32</v>
      </c>
      <c r="H8" s="48">
        <v>2</v>
      </c>
      <c r="I8" s="121">
        <v>28</v>
      </c>
      <c r="J8" s="48">
        <v>55</v>
      </c>
      <c r="K8" s="48">
        <v>3</v>
      </c>
      <c r="L8" s="120">
        <f t="shared" si="1"/>
        <v>29</v>
      </c>
      <c r="M8" s="68">
        <v>26</v>
      </c>
      <c r="N8" s="68">
        <v>3</v>
      </c>
      <c r="O8" s="68">
        <v>25</v>
      </c>
      <c r="P8" s="96"/>
      <c r="Q8" s="96"/>
      <c r="R8" s="106"/>
    </row>
    <row r="9" spans="1:22" s="18" customFormat="1" x14ac:dyDescent="0.45">
      <c r="A9" s="44" t="s">
        <v>18</v>
      </c>
      <c r="B9" s="43">
        <v>206510</v>
      </c>
      <c r="C9" s="44" t="s">
        <v>19</v>
      </c>
      <c r="D9" s="29">
        <v>4</v>
      </c>
      <c r="E9" s="42">
        <f t="shared" si="0"/>
        <v>77</v>
      </c>
      <c r="F9" s="43">
        <f t="shared" si="2"/>
        <v>137</v>
      </c>
      <c r="G9" s="43">
        <v>43</v>
      </c>
      <c r="H9" s="43">
        <v>5</v>
      </c>
      <c r="I9" s="27">
        <v>25</v>
      </c>
      <c r="J9" s="43">
        <v>73</v>
      </c>
      <c r="K9" s="43">
        <v>6</v>
      </c>
      <c r="L9" s="30">
        <f t="shared" si="1"/>
        <v>26</v>
      </c>
      <c r="M9" s="97">
        <v>21</v>
      </c>
      <c r="N9" s="97">
        <v>2</v>
      </c>
      <c r="O9" s="97">
        <v>26</v>
      </c>
      <c r="P9" s="9"/>
      <c r="Q9" s="9"/>
      <c r="R9" s="12"/>
    </row>
    <row r="10" spans="1:22" s="18" customFormat="1" x14ac:dyDescent="0.45">
      <c r="A10" s="44" t="s">
        <v>15</v>
      </c>
      <c r="B10" s="43">
        <v>206182</v>
      </c>
      <c r="C10" s="44" t="s">
        <v>158</v>
      </c>
      <c r="D10" s="44">
        <v>5</v>
      </c>
      <c r="E10" s="42">
        <f t="shared" si="0"/>
        <v>76</v>
      </c>
      <c r="F10" s="43">
        <f t="shared" si="2"/>
        <v>139</v>
      </c>
      <c r="G10" s="43">
        <v>37</v>
      </c>
      <c r="H10" s="43">
        <v>4</v>
      </c>
      <c r="I10" s="27">
        <v>26</v>
      </c>
      <c r="J10" s="43">
        <v>58</v>
      </c>
      <c r="K10" s="43">
        <v>4</v>
      </c>
      <c r="L10" s="30">
        <f t="shared" si="1"/>
        <v>28</v>
      </c>
      <c r="M10" s="97">
        <v>44</v>
      </c>
      <c r="N10" s="97">
        <v>6</v>
      </c>
      <c r="O10" s="97">
        <v>22</v>
      </c>
      <c r="P10" s="9"/>
      <c r="Q10" s="9"/>
      <c r="R10" s="12"/>
    </row>
    <row r="11" spans="1:22" s="18" customFormat="1" x14ac:dyDescent="0.45">
      <c r="A11" s="44" t="s">
        <v>20</v>
      </c>
      <c r="B11" s="43">
        <v>208949</v>
      </c>
      <c r="C11" s="44" t="s">
        <v>21</v>
      </c>
      <c r="D11" s="44">
        <v>6</v>
      </c>
      <c r="E11" s="42">
        <f t="shared" si="0"/>
        <v>76</v>
      </c>
      <c r="F11" s="43">
        <f t="shared" si="2"/>
        <v>146</v>
      </c>
      <c r="G11" s="43">
        <v>59</v>
      </c>
      <c r="H11" s="43">
        <v>7</v>
      </c>
      <c r="I11" s="27">
        <v>23</v>
      </c>
      <c r="J11" s="43">
        <v>53</v>
      </c>
      <c r="K11" s="43">
        <v>2</v>
      </c>
      <c r="L11" s="30">
        <f t="shared" si="1"/>
        <v>30</v>
      </c>
      <c r="M11" s="97">
        <v>34</v>
      </c>
      <c r="N11" s="97">
        <v>5</v>
      </c>
      <c r="O11" s="97">
        <v>23</v>
      </c>
      <c r="P11" s="9"/>
      <c r="Q11" s="9"/>
      <c r="R11" s="12"/>
    </row>
    <row r="12" spans="1:22" s="18" customFormat="1" x14ac:dyDescent="0.45">
      <c r="A12" s="44" t="s">
        <v>38</v>
      </c>
      <c r="B12" s="43">
        <v>198067</v>
      </c>
      <c r="C12" s="44" t="s">
        <v>39</v>
      </c>
      <c r="D12" s="29">
        <v>7</v>
      </c>
      <c r="E12" s="42">
        <f t="shared" si="0"/>
        <v>73</v>
      </c>
      <c r="F12" s="43">
        <f t="shared" si="2"/>
        <v>162</v>
      </c>
      <c r="G12" s="43">
        <v>54</v>
      </c>
      <c r="H12" s="43">
        <v>6</v>
      </c>
      <c r="I12" s="27">
        <v>24</v>
      </c>
      <c r="J12" s="43">
        <v>80</v>
      </c>
      <c r="K12" s="43">
        <v>7</v>
      </c>
      <c r="L12" s="30">
        <f t="shared" si="1"/>
        <v>25</v>
      </c>
      <c r="M12" s="97">
        <v>28</v>
      </c>
      <c r="N12" s="97">
        <v>4</v>
      </c>
      <c r="O12" s="97">
        <v>24</v>
      </c>
      <c r="P12" s="9"/>
      <c r="Q12" s="9"/>
      <c r="R12" s="12"/>
    </row>
    <row r="13" spans="1:22" s="18" customFormat="1" x14ac:dyDescent="0.45">
      <c r="A13" s="44" t="s">
        <v>26</v>
      </c>
      <c r="B13" s="43">
        <v>209505</v>
      </c>
      <c r="C13" s="44" t="s">
        <v>157</v>
      </c>
      <c r="D13" s="44">
        <v>8</v>
      </c>
      <c r="E13" s="42">
        <f t="shared" si="0"/>
        <v>72</v>
      </c>
      <c r="F13" s="43">
        <f t="shared" si="2"/>
        <v>159</v>
      </c>
      <c r="G13" s="43">
        <v>33</v>
      </c>
      <c r="H13" s="43">
        <v>3</v>
      </c>
      <c r="I13" s="27">
        <v>27</v>
      </c>
      <c r="J13" s="43">
        <v>68</v>
      </c>
      <c r="K13" s="43">
        <v>5</v>
      </c>
      <c r="L13" s="30">
        <f t="shared" si="1"/>
        <v>27</v>
      </c>
      <c r="M13" s="97">
        <v>58</v>
      </c>
      <c r="N13" s="97">
        <v>10</v>
      </c>
      <c r="O13" s="97">
        <v>18</v>
      </c>
      <c r="P13" s="9"/>
      <c r="Q13" s="9"/>
      <c r="R13" s="12"/>
    </row>
    <row r="14" spans="1:22" s="18" customFormat="1" x14ac:dyDescent="0.45">
      <c r="A14" s="44" t="s">
        <v>31</v>
      </c>
      <c r="B14" s="43">
        <v>208004</v>
      </c>
      <c r="C14" s="44" t="s">
        <v>28</v>
      </c>
      <c r="D14" s="44">
        <v>9</v>
      </c>
      <c r="E14" s="42">
        <f t="shared" si="0"/>
        <v>62</v>
      </c>
      <c r="F14" s="43">
        <f t="shared" si="2"/>
        <v>253</v>
      </c>
      <c r="G14" s="43">
        <v>103</v>
      </c>
      <c r="H14" s="43">
        <v>11</v>
      </c>
      <c r="I14" s="27">
        <v>19</v>
      </c>
      <c r="J14" s="43">
        <v>98</v>
      </c>
      <c r="K14" s="43">
        <v>10</v>
      </c>
      <c r="L14" s="30">
        <f t="shared" si="1"/>
        <v>22</v>
      </c>
      <c r="M14" s="97">
        <v>52</v>
      </c>
      <c r="N14" s="97">
        <v>7</v>
      </c>
      <c r="O14" s="97">
        <v>21</v>
      </c>
      <c r="P14" s="9"/>
      <c r="Q14" s="9"/>
      <c r="R14" s="12"/>
    </row>
    <row r="15" spans="1:22" s="18" customFormat="1" x14ac:dyDescent="0.45">
      <c r="A15" s="44" t="s">
        <v>27</v>
      </c>
      <c r="B15" s="43">
        <v>201976</v>
      </c>
      <c r="C15" s="44" t="s">
        <v>42</v>
      </c>
      <c r="D15" s="29">
        <v>10</v>
      </c>
      <c r="E15" s="42">
        <f t="shared" si="0"/>
        <v>58</v>
      </c>
      <c r="F15" s="43">
        <f t="shared" si="2"/>
        <v>264</v>
      </c>
      <c r="G15" s="43">
        <v>106</v>
      </c>
      <c r="H15" s="43">
        <v>12</v>
      </c>
      <c r="I15" s="27">
        <v>18</v>
      </c>
      <c r="J15" s="43">
        <v>105</v>
      </c>
      <c r="K15" s="43">
        <v>11</v>
      </c>
      <c r="L15" s="30">
        <f t="shared" si="1"/>
        <v>21</v>
      </c>
      <c r="M15" s="97">
        <v>53</v>
      </c>
      <c r="N15" s="97">
        <v>9</v>
      </c>
      <c r="O15" s="97">
        <v>19</v>
      </c>
      <c r="P15" s="9"/>
      <c r="Q15" s="9"/>
      <c r="R15" s="12"/>
    </row>
    <row r="16" spans="1:22" s="18" customFormat="1" x14ac:dyDescent="0.45">
      <c r="A16" s="44" t="s">
        <v>22</v>
      </c>
      <c r="B16" s="43">
        <v>208951</v>
      </c>
      <c r="C16" s="44" t="s">
        <v>23</v>
      </c>
      <c r="D16" s="44">
        <v>11</v>
      </c>
      <c r="E16" s="42">
        <f t="shared" si="0"/>
        <v>57</v>
      </c>
      <c r="F16" s="43">
        <f t="shared" si="2"/>
        <v>244</v>
      </c>
      <c r="G16" s="43">
        <v>77</v>
      </c>
      <c r="H16" s="43">
        <v>9</v>
      </c>
      <c r="I16" s="27">
        <v>21</v>
      </c>
      <c r="J16" s="43">
        <v>105</v>
      </c>
      <c r="K16" s="43">
        <v>12</v>
      </c>
      <c r="L16" s="30">
        <f t="shared" si="1"/>
        <v>20</v>
      </c>
      <c r="M16" s="97">
        <v>62</v>
      </c>
      <c r="N16" s="97">
        <v>12</v>
      </c>
      <c r="O16" s="97">
        <v>16</v>
      </c>
      <c r="P16" s="9"/>
      <c r="Q16" s="9"/>
      <c r="R16" s="12"/>
    </row>
    <row r="17" spans="1:18" s="18" customFormat="1" x14ac:dyDescent="0.45">
      <c r="A17" s="44" t="s">
        <v>40</v>
      </c>
      <c r="B17" s="43">
        <v>203808</v>
      </c>
      <c r="C17" s="44" t="s">
        <v>159</v>
      </c>
      <c r="D17" s="44">
        <v>12</v>
      </c>
      <c r="E17" s="42">
        <f t="shared" si="0"/>
        <v>55</v>
      </c>
      <c r="F17" s="43">
        <f t="shared" si="2"/>
        <v>269</v>
      </c>
      <c r="G17" s="43">
        <v>97</v>
      </c>
      <c r="H17" s="43">
        <v>10</v>
      </c>
      <c r="I17" s="27">
        <v>20</v>
      </c>
      <c r="J17" s="43">
        <v>93</v>
      </c>
      <c r="K17" s="43">
        <v>9</v>
      </c>
      <c r="L17" s="30">
        <f t="shared" si="1"/>
        <v>23</v>
      </c>
      <c r="M17" s="97">
        <v>79</v>
      </c>
      <c r="N17" s="97">
        <v>16</v>
      </c>
      <c r="O17" s="97">
        <v>12</v>
      </c>
      <c r="P17" s="9"/>
      <c r="Q17" s="9"/>
      <c r="R17" s="12"/>
    </row>
    <row r="18" spans="1:18" s="18" customFormat="1" x14ac:dyDescent="0.45">
      <c r="A18" s="44" t="s">
        <v>29</v>
      </c>
      <c r="B18" s="43">
        <v>204908</v>
      </c>
      <c r="C18" s="44" t="s">
        <v>42</v>
      </c>
      <c r="D18" s="29">
        <v>13</v>
      </c>
      <c r="E18" s="42">
        <f t="shared" si="0"/>
        <v>53</v>
      </c>
      <c r="F18" s="43">
        <f t="shared" si="2"/>
        <v>280</v>
      </c>
      <c r="G18" s="43">
        <v>110</v>
      </c>
      <c r="H18" s="43">
        <v>13</v>
      </c>
      <c r="I18" s="27">
        <v>17</v>
      </c>
      <c r="J18" s="43">
        <v>112</v>
      </c>
      <c r="K18" s="43">
        <v>13</v>
      </c>
      <c r="L18" s="30">
        <f t="shared" si="1"/>
        <v>19</v>
      </c>
      <c r="M18" s="97">
        <v>58</v>
      </c>
      <c r="N18" s="97">
        <v>11</v>
      </c>
      <c r="O18" s="97">
        <v>17</v>
      </c>
      <c r="P18" s="9"/>
      <c r="Q18" s="9"/>
      <c r="R18" s="12"/>
    </row>
    <row r="19" spans="1:18" s="18" customFormat="1" x14ac:dyDescent="0.45">
      <c r="A19" s="44" t="s">
        <v>6</v>
      </c>
      <c r="B19" s="43">
        <v>196302</v>
      </c>
      <c r="C19" s="44" t="s">
        <v>161</v>
      </c>
      <c r="D19" s="44">
        <v>14</v>
      </c>
      <c r="E19" s="42">
        <f t="shared" si="0"/>
        <v>52</v>
      </c>
      <c r="F19" s="43">
        <f t="shared" si="2"/>
        <v>328</v>
      </c>
      <c r="G19" s="43">
        <v>140</v>
      </c>
      <c r="H19" s="43">
        <v>15</v>
      </c>
      <c r="I19" s="27">
        <v>15</v>
      </c>
      <c r="J19" s="43">
        <v>135</v>
      </c>
      <c r="K19" s="43">
        <v>15</v>
      </c>
      <c r="L19" s="30">
        <f t="shared" si="1"/>
        <v>17</v>
      </c>
      <c r="M19" s="97">
        <v>53</v>
      </c>
      <c r="N19" s="97">
        <v>8</v>
      </c>
      <c r="O19" s="97">
        <v>20</v>
      </c>
      <c r="P19" s="9"/>
      <c r="Q19" s="9"/>
      <c r="R19" s="12"/>
    </row>
    <row r="20" spans="1:18" s="18" customFormat="1" x14ac:dyDescent="0.45">
      <c r="A20" s="44" t="s">
        <v>24</v>
      </c>
      <c r="B20" s="43">
        <v>204990</v>
      </c>
      <c r="C20" s="44" t="s">
        <v>25</v>
      </c>
      <c r="D20" s="44">
        <v>15</v>
      </c>
      <c r="E20" s="42">
        <f t="shared" si="0"/>
        <v>40</v>
      </c>
      <c r="F20" s="43">
        <f t="shared" si="2"/>
        <v>196</v>
      </c>
      <c r="G20" s="43">
        <v>76</v>
      </c>
      <c r="H20" s="43">
        <v>8</v>
      </c>
      <c r="I20" s="27">
        <v>22</v>
      </c>
      <c r="J20" s="43">
        <v>120</v>
      </c>
      <c r="K20" s="43">
        <v>14</v>
      </c>
      <c r="L20" s="30">
        <f t="shared" si="1"/>
        <v>18</v>
      </c>
      <c r="M20" s="75"/>
      <c r="N20" s="75"/>
      <c r="O20" s="75"/>
      <c r="P20" s="9"/>
      <c r="Q20" s="9"/>
      <c r="R20" s="12"/>
    </row>
    <row r="21" spans="1:18" s="18" customFormat="1" x14ac:dyDescent="0.45">
      <c r="A21" s="44" t="s">
        <v>41</v>
      </c>
      <c r="B21" s="43">
        <v>196477</v>
      </c>
      <c r="C21" s="44" t="s">
        <v>42</v>
      </c>
      <c r="D21" s="29">
        <v>16</v>
      </c>
      <c r="E21" s="42">
        <f t="shared" si="0"/>
        <v>38</v>
      </c>
      <c r="F21" s="43">
        <f t="shared" si="2"/>
        <v>397</v>
      </c>
      <c r="G21" s="43">
        <v>147</v>
      </c>
      <c r="H21" s="43">
        <v>17</v>
      </c>
      <c r="I21" s="27">
        <v>13</v>
      </c>
      <c r="J21" s="43">
        <v>156</v>
      </c>
      <c r="K21" s="43">
        <v>17</v>
      </c>
      <c r="L21" s="30">
        <f t="shared" si="1"/>
        <v>15</v>
      </c>
      <c r="M21" s="97">
        <v>94</v>
      </c>
      <c r="N21" s="97">
        <v>18</v>
      </c>
      <c r="O21" s="97">
        <v>10</v>
      </c>
      <c r="P21" s="9"/>
      <c r="Q21" s="9"/>
      <c r="R21" s="12"/>
    </row>
    <row r="22" spans="1:18" s="18" customFormat="1" x14ac:dyDescent="0.45">
      <c r="A22" s="44" t="s">
        <v>2</v>
      </c>
      <c r="B22" s="43">
        <v>208950</v>
      </c>
      <c r="C22" s="44" t="s">
        <v>59</v>
      </c>
      <c r="D22" s="44">
        <v>17</v>
      </c>
      <c r="E22" s="42">
        <f t="shared" si="0"/>
        <v>38</v>
      </c>
      <c r="F22" s="43">
        <f t="shared" si="2"/>
        <v>398</v>
      </c>
      <c r="G22" s="43">
        <v>150</v>
      </c>
      <c r="H22" s="43">
        <v>18</v>
      </c>
      <c r="I22" s="27">
        <v>12</v>
      </c>
      <c r="J22" s="24">
        <v>175</v>
      </c>
      <c r="K22" s="24">
        <v>20</v>
      </c>
      <c r="L22" s="30">
        <f t="shared" si="1"/>
        <v>12</v>
      </c>
      <c r="M22" s="97">
        <v>73</v>
      </c>
      <c r="N22" s="97">
        <v>14</v>
      </c>
      <c r="O22" s="97">
        <v>14</v>
      </c>
      <c r="P22" s="24"/>
      <c r="Q22" s="24"/>
      <c r="R22" s="24"/>
    </row>
    <row r="23" spans="1:18" s="18" customFormat="1" x14ac:dyDescent="0.45">
      <c r="A23" s="44" t="s">
        <v>511</v>
      </c>
      <c r="B23" s="43">
        <v>208218</v>
      </c>
      <c r="C23" s="44" t="s">
        <v>501</v>
      </c>
      <c r="D23" s="44">
        <v>18</v>
      </c>
      <c r="E23" s="42">
        <f t="shared" si="0"/>
        <v>37</v>
      </c>
      <c r="F23" s="43">
        <f t="shared" si="2"/>
        <v>163</v>
      </c>
      <c r="G23" s="159"/>
      <c r="H23" s="159"/>
      <c r="I23" s="81"/>
      <c r="J23" s="43">
        <v>86</v>
      </c>
      <c r="K23" s="43">
        <v>8</v>
      </c>
      <c r="L23" s="30">
        <f t="shared" si="1"/>
        <v>24</v>
      </c>
      <c r="M23" s="97">
        <v>77</v>
      </c>
      <c r="N23" s="97">
        <v>15</v>
      </c>
      <c r="O23" s="97">
        <v>13</v>
      </c>
      <c r="P23" s="9"/>
      <c r="Q23" s="9"/>
      <c r="R23" s="12"/>
    </row>
    <row r="24" spans="1:18" s="18" customFormat="1" x14ac:dyDescent="0.45">
      <c r="A24" s="44" t="s">
        <v>46</v>
      </c>
      <c r="B24" s="43">
        <v>206911</v>
      </c>
      <c r="C24" s="44" t="s">
        <v>161</v>
      </c>
      <c r="D24" s="29">
        <v>19</v>
      </c>
      <c r="E24" s="42">
        <f t="shared" si="0"/>
        <v>36</v>
      </c>
      <c r="F24" s="43">
        <f t="shared" si="2"/>
        <v>406</v>
      </c>
      <c r="G24" s="43">
        <v>154</v>
      </c>
      <c r="H24" s="43">
        <v>19</v>
      </c>
      <c r="I24" s="27">
        <v>11</v>
      </c>
      <c r="J24" s="24">
        <v>150</v>
      </c>
      <c r="K24" s="24">
        <v>16</v>
      </c>
      <c r="L24" s="30">
        <f t="shared" si="1"/>
        <v>16</v>
      </c>
      <c r="M24" s="97">
        <v>102</v>
      </c>
      <c r="N24" s="97">
        <v>19</v>
      </c>
      <c r="O24" s="97">
        <v>9</v>
      </c>
      <c r="P24" s="9"/>
      <c r="Q24" s="9"/>
      <c r="R24" s="12"/>
    </row>
    <row r="25" spans="1:18" s="18" customFormat="1" x14ac:dyDescent="0.45">
      <c r="A25" s="44" t="s">
        <v>35</v>
      </c>
      <c r="B25" s="43">
        <v>190051</v>
      </c>
      <c r="C25" s="44" t="s">
        <v>163</v>
      </c>
      <c r="D25" s="44">
        <v>20</v>
      </c>
      <c r="E25" s="42">
        <f t="shared" si="0"/>
        <v>30</v>
      </c>
      <c r="F25" s="43">
        <f t="shared" si="2"/>
        <v>444</v>
      </c>
      <c r="G25" s="43">
        <v>154</v>
      </c>
      <c r="H25" s="43">
        <v>20</v>
      </c>
      <c r="I25" s="27">
        <v>10</v>
      </c>
      <c r="J25" s="8">
        <v>206</v>
      </c>
      <c r="K25" s="8">
        <v>23</v>
      </c>
      <c r="L25" s="30">
        <f t="shared" si="1"/>
        <v>9</v>
      </c>
      <c r="M25" s="97">
        <v>84</v>
      </c>
      <c r="N25" s="97">
        <v>17</v>
      </c>
      <c r="O25" s="97">
        <v>11</v>
      </c>
      <c r="P25" s="24"/>
      <c r="Q25" s="24"/>
      <c r="R25" s="24"/>
    </row>
    <row r="26" spans="1:18" s="18" customFormat="1" x14ac:dyDescent="0.45">
      <c r="A26" s="44" t="s">
        <v>36</v>
      </c>
      <c r="B26" s="43">
        <v>203809</v>
      </c>
      <c r="C26" s="44" t="s">
        <v>37</v>
      </c>
      <c r="D26" s="44">
        <v>21</v>
      </c>
      <c r="E26" s="42">
        <f t="shared" si="0"/>
        <v>27</v>
      </c>
      <c r="F26" s="43">
        <f t="shared" si="2"/>
        <v>445</v>
      </c>
      <c r="G26" s="43">
        <v>161</v>
      </c>
      <c r="H26" s="43">
        <v>21</v>
      </c>
      <c r="I26" s="27">
        <v>9</v>
      </c>
      <c r="J26" s="8">
        <v>165</v>
      </c>
      <c r="K26" s="8">
        <v>19</v>
      </c>
      <c r="L26" s="30">
        <f t="shared" si="1"/>
        <v>13</v>
      </c>
      <c r="M26" s="97">
        <v>119</v>
      </c>
      <c r="N26" s="97">
        <v>23</v>
      </c>
      <c r="O26" s="97">
        <v>5</v>
      </c>
      <c r="P26" s="8"/>
      <c r="Q26" s="8"/>
      <c r="R26" s="8"/>
    </row>
    <row r="27" spans="1:18" s="18" customFormat="1" x14ac:dyDescent="0.45">
      <c r="A27" s="44" t="s">
        <v>33</v>
      </c>
      <c r="B27" s="43">
        <v>193401</v>
      </c>
      <c r="C27" s="44" t="s">
        <v>162</v>
      </c>
      <c r="D27" s="29">
        <v>22</v>
      </c>
      <c r="E27" s="42">
        <f t="shared" si="0"/>
        <v>25</v>
      </c>
      <c r="F27" s="43">
        <f t="shared" si="2"/>
        <v>336</v>
      </c>
      <c r="G27" s="43">
        <v>147</v>
      </c>
      <c r="H27" s="43">
        <v>16</v>
      </c>
      <c r="I27" s="27">
        <v>14</v>
      </c>
      <c r="J27" s="43">
        <v>189</v>
      </c>
      <c r="K27" s="43">
        <v>21</v>
      </c>
      <c r="L27" s="30">
        <f t="shared" si="1"/>
        <v>11</v>
      </c>
      <c r="M27" s="75"/>
      <c r="N27" s="75"/>
      <c r="O27" s="75"/>
      <c r="P27" s="8"/>
      <c r="Q27" s="8"/>
      <c r="R27" s="8"/>
    </row>
    <row r="28" spans="1:18" x14ac:dyDescent="0.45">
      <c r="A28" s="44" t="s">
        <v>5</v>
      </c>
      <c r="B28" s="43">
        <v>202606</v>
      </c>
      <c r="C28" s="44" t="s">
        <v>58</v>
      </c>
      <c r="D28" s="44">
        <v>23</v>
      </c>
      <c r="E28" s="42">
        <f t="shared" si="0"/>
        <v>25</v>
      </c>
      <c r="F28" s="43">
        <f t="shared" si="2"/>
        <v>480</v>
      </c>
      <c r="G28" s="43">
        <v>175</v>
      </c>
      <c r="H28" s="43">
        <v>23</v>
      </c>
      <c r="I28" s="27">
        <v>7</v>
      </c>
      <c r="J28" s="8">
        <v>200</v>
      </c>
      <c r="K28" s="8">
        <v>22</v>
      </c>
      <c r="L28" s="30">
        <f t="shared" si="1"/>
        <v>10</v>
      </c>
      <c r="M28" s="97">
        <v>105</v>
      </c>
      <c r="N28" s="97">
        <v>20</v>
      </c>
      <c r="O28" s="97">
        <v>8</v>
      </c>
      <c r="P28" s="8"/>
      <c r="Q28" s="8"/>
      <c r="R28" s="8"/>
    </row>
    <row r="29" spans="1:18" x14ac:dyDescent="0.45">
      <c r="A29" s="44" t="s">
        <v>504</v>
      </c>
      <c r="B29" s="43">
        <v>193410</v>
      </c>
      <c r="C29" s="44" t="s">
        <v>512</v>
      </c>
      <c r="D29" s="44">
        <v>24</v>
      </c>
      <c r="E29" s="42">
        <f t="shared" si="0"/>
        <v>23</v>
      </c>
      <c r="F29" s="43">
        <f t="shared" si="2"/>
        <v>275</v>
      </c>
      <c r="G29" s="159"/>
      <c r="H29" s="159"/>
      <c r="I29" s="81"/>
      <c r="J29" s="8">
        <v>211</v>
      </c>
      <c r="K29" s="8">
        <v>24</v>
      </c>
      <c r="L29" s="30">
        <f t="shared" si="1"/>
        <v>8</v>
      </c>
      <c r="M29" s="97">
        <v>64</v>
      </c>
      <c r="N29" s="97">
        <v>13</v>
      </c>
      <c r="O29" s="97">
        <v>15</v>
      </c>
      <c r="P29" s="9"/>
      <c r="Q29" s="9"/>
      <c r="R29" s="12"/>
    </row>
    <row r="30" spans="1:18" x14ac:dyDescent="0.45">
      <c r="A30" s="44" t="s">
        <v>34</v>
      </c>
      <c r="B30" s="43">
        <v>184029</v>
      </c>
      <c r="C30" s="44" t="s">
        <v>30</v>
      </c>
      <c r="D30" s="29">
        <v>25</v>
      </c>
      <c r="E30" s="42">
        <f t="shared" si="0"/>
        <v>19</v>
      </c>
      <c r="F30" s="43">
        <f t="shared" si="2"/>
        <v>495</v>
      </c>
      <c r="G30" s="43">
        <v>163</v>
      </c>
      <c r="H30" s="43">
        <v>22</v>
      </c>
      <c r="I30" s="27">
        <v>8</v>
      </c>
      <c r="J30" s="8">
        <v>213</v>
      </c>
      <c r="K30" s="8">
        <v>25</v>
      </c>
      <c r="L30" s="30">
        <f t="shared" si="1"/>
        <v>7</v>
      </c>
      <c r="M30" s="97">
        <v>119</v>
      </c>
      <c r="N30" s="97">
        <v>24</v>
      </c>
      <c r="O30" s="97">
        <v>4</v>
      </c>
      <c r="P30" s="8"/>
      <c r="Q30" s="8"/>
      <c r="R30" s="8"/>
    </row>
    <row r="31" spans="1:18" x14ac:dyDescent="0.45">
      <c r="A31" s="44" t="s">
        <v>43</v>
      </c>
      <c r="B31" s="43">
        <v>203076</v>
      </c>
      <c r="C31" s="44" t="s">
        <v>160</v>
      </c>
      <c r="D31" s="44">
        <v>26</v>
      </c>
      <c r="E31" s="42">
        <f t="shared" si="0"/>
        <v>16</v>
      </c>
      <c r="F31" s="43">
        <f t="shared" si="2"/>
        <v>137</v>
      </c>
      <c r="G31" s="43">
        <v>137</v>
      </c>
      <c r="H31" s="43">
        <v>14</v>
      </c>
      <c r="I31" s="27">
        <v>16</v>
      </c>
      <c r="J31" s="159"/>
      <c r="K31" s="159"/>
      <c r="L31" s="82"/>
      <c r="M31" s="75"/>
      <c r="N31" s="75"/>
      <c r="O31" s="75"/>
      <c r="P31" s="24"/>
      <c r="Q31" s="24"/>
      <c r="R31" s="24"/>
    </row>
    <row r="32" spans="1:18" x14ac:dyDescent="0.45">
      <c r="A32" s="44" t="s">
        <v>3</v>
      </c>
      <c r="B32" s="43">
        <v>175964</v>
      </c>
      <c r="C32" s="44" t="s">
        <v>28</v>
      </c>
      <c r="D32" s="44">
        <v>27</v>
      </c>
      <c r="E32" s="42">
        <f t="shared" si="0"/>
        <v>16</v>
      </c>
      <c r="F32" s="43">
        <f t="shared" si="2"/>
        <v>589</v>
      </c>
      <c r="G32" s="43">
        <v>211</v>
      </c>
      <c r="H32" s="43">
        <v>26</v>
      </c>
      <c r="I32" s="27">
        <v>4</v>
      </c>
      <c r="J32" s="8">
        <v>268</v>
      </c>
      <c r="K32" s="8">
        <v>27</v>
      </c>
      <c r="L32" s="30">
        <f>32-K32</f>
        <v>5</v>
      </c>
      <c r="M32" s="97">
        <v>110</v>
      </c>
      <c r="N32" s="97">
        <v>21</v>
      </c>
      <c r="O32" s="97">
        <v>7</v>
      </c>
      <c r="P32" s="8"/>
      <c r="Q32" s="8"/>
      <c r="R32" s="8"/>
    </row>
    <row r="33" spans="1:18" x14ac:dyDescent="0.45">
      <c r="A33" s="44" t="s">
        <v>502</v>
      </c>
      <c r="B33" s="43">
        <v>196301</v>
      </c>
      <c r="C33" s="44" t="s">
        <v>503</v>
      </c>
      <c r="D33" s="29">
        <v>28</v>
      </c>
      <c r="E33" s="42">
        <f t="shared" si="0"/>
        <v>14</v>
      </c>
      <c r="F33" s="43">
        <f t="shared" si="2"/>
        <v>160</v>
      </c>
      <c r="G33" s="159"/>
      <c r="H33" s="159"/>
      <c r="I33" s="81"/>
      <c r="J33" s="24">
        <v>160</v>
      </c>
      <c r="K33" s="24">
        <v>18</v>
      </c>
      <c r="L33" s="30">
        <f>32-K33</f>
        <v>14</v>
      </c>
      <c r="M33" s="75"/>
      <c r="N33" s="75"/>
      <c r="O33" s="75"/>
      <c r="P33" s="8"/>
      <c r="Q33" s="8"/>
      <c r="R33" s="8"/>
    </row>
    <row r="34" spans="1:18" x14ac:dyDescent="0.45">
      <c r="A34" s="44" t="s">
        <v>154</v>
      </c>
      <c r="B34" s="43">
        <v>175961</v>
      </c>
      <c r="C34" s="44" t="s">
        <v>166</v>
      </c>
      <c r="D34" s="44">
        <v>29</v>
      </c>
      <c r="E34" s="42">
        <f t="shared" si="0"/>
        <v>12</v>
      </c>
      <c r="F34" s="43">
        <f t="shared" si="2"/>
        <v>630</v>
      </c>
      <c r="G34" s="43">
        <v>235</v>
      </c>
      <c r="H34" s="43">
        <v>27</v>
      </c>
      <c r="I34" s="27">
        <v>3</v>
      </c>
      <c r="J34" s="8">
        <v>279</v>
      </c>
      <c r="K34" s="8">
        <v>29</v>
      </c>
      <c r="L34" s="30">
        <f>32-K34</f>
        <v>3</v>
      </c>
      <c r="M34" s="97">
        <v>116</v>
      </c>
      <c r="N34" s="97">
        <v>22</v>
      </c>
      <c r="O34" s="97">
        <v>6</v>
      </c>
      <c r="P34" s="8"/>
      <c r="Q34" s="8"/>
      <c r="R34" s="8"/>
    </row>
    <row r="35" spans="1:18" x14ac:dyDescent="0.45">
      <c r="A35" s="44" t="s">
        <v>47</v>
      </c>
      <c r="B35" s="43">
        <v>202605</v>
      </c>
      <c r="C35" s="44" t="s">
        <v>164</v>
      </c>
      <c r="D35" s="44">
        <v>30</v>
      </c>
      <c r="E35" s="42">
        <f t="shared" si="0"/>
        <v>6</v>
      </c>
      <c r="F35" s="43">
        <f t="shared" si="2"/>
        <v>200</v>
      </c>
      <c r="G35" s="43">
        <v>200</v>
      </c>
      <c r="H35" s="43">
        <v>24</v>
      </c>
      <c r="I35" s="27">
        <v>6</v>
      </c>
      <c r="J35" s="76"/>
      <c r="K35" s="76"/>
      <c r="L35" s="82"/>
      <c r="M35" s="75"/>
      <c r="N35" s="75"/>
      <c r="O35" s="75"/>
      <c r="P35" s="8"/>
      <c r="Q35" s="8"/>
      <c r="R35" s="8"/>
    </row>
    <row r="36" spans="1:18" x14ac:dyDescent="0.45">
      <c r="A36" s="44" t="s">
        <v>513</v>
      </c>
      <c r="B36" s="43">
        <v>190050</v>
      </c>
      <c r="C36" s="44" t="s">
        <v>505</v>
      </c>
      <c r="D36" s="29">
        <v>31</v>
      </c>
      <c r="E36" s="42">
        <f t="shared" si="0"/>
        <v>6</v>
      </c>
      <c r="F36" s="43">
        <f t="shared" si="2"/>
        <v>220</v>
      </c>
      <c r="G36" s="159"/>
      <c r="H36" s="159"/>
      <c r="I36" s="81"/>
      <c r="J36" s="8">
        <v>220</v>
      </c>
      <c r="K36" s="8">
        <v>26</v>
      </c>
      <c r="L36" s="30">
        <f>32-K36</f>
        <v>6</v>
      </c>
      <c r="M36" s="75"/>
      <c r="N36" s="75"/>
      <c r="O36" s="75"/>
      <c r="P36" s="8"/>
      <c r="Q36" s="8"/>
      <c r="R36" s="8"/>
    </row>
    <row r="37" spans="1:18" x14ac:dyDescent="0.45">
      <c r="A37" s="44" t="s">
        <v>44</v>
      </c>
      <c r="B37" s="43">
        <v>202631</v>
      </c>
      <c r="C37" s="44" t="s">
        <v>165</v>
      </c>
      <c r="D37" s="44">
        <v>32</v>
      </c>
      <c r="E37" s="42">
        <f t="shared" si="0"/>
        <v>5</v>
      </c>
      <c r="F37" s="43">
        <f t="shared" si="2"/>
        <v>210</v>
      </c>
      <c r="G37" s="43">
        <v>210</v>
      </c>
      <c r="H37" s="43">
        <v>25</v>
      </c>
      <c r="I37" s="27">
        <v>5</v>
      </c>
      <c r="J37" s="76"/>
      <c r="K37" s="76"/>
      <c r="L37" s="82"/>
      <c r="M37" s="75"/>
      <c r="N37" s="75"/>
      <c r="O37" s="75"/>
      <c r="P37" s="8"/>
      <c r="Q37" s="8"/>
      <c r="R37" s="8"/>
    </row>
    <row r="38" spans="1:18" x14ac:dyDescent="0.45">
      <c r="A38" s="44" t="s">
        <v>514</v>
      </c>
      <c r="B38" s="43">
        <v>178197</v>
      </c>
      <c r="C38" s="44" t="s">
        <v>506</v>
      </c>
      <c r="D38" s="44">
        <v>33</v>
      </c>
      <c r="E38" s="42">
        <f t="shared" si="0"/>
        <v>4</v>
      </c>
      <c r="F38" s="43">
        <f t="shared" si="2"/>
        <v>277</v>
      </c>
      <c r="G38" s="159"/>
      <c r="H38" s="159"/>
      <c r="I38" s="81"/>
      <c r="J38" s="8">
        <v>277</v>
      </c>
      <c r="K38" s="8">
        <v>28</v>
      </c>
      <c r="L38" s="30">
        <f>32-K38</f>
        <v>4</v>
      </c>
      <c r="M38" s="75"/>
      <c r="N38" s="75"/>
      <c r="O38" s="75"/>
      <c r="P38" s="8"/>
      <c r="Q38" s="8"/>
      <c r="R38" s="8"/>
    </row>
    <row r="39" spans="1:18" x14ac:dyDescent="0.45">
      <c r="A39" s="44" t="s">
        <v>45</v>
      </c>
      <c r="B39" s="43">
        <v>205107</v>
      </c>
      <c r="C39" s="44" t="s">
        <v>167</v>
      </c>
      <c r="D39" s="29">
        <v>34</v>
      </c>
      <c r="E39" s="42">
        <f t="shared" si="0"/>
        <v>4</v>
      </c>
      <c r="F39" s="43">
        <f t="shared" si="2"/>
        <v>518</v>
      </c>
      <c r="G39" s="43">
        <v>238</v>
      </c>
      <c r="H39" s="43">
        <v>28</v>
      </c>
      <c r="I39" s="27">
        <v>2</v>
      </c>
      <c r="J39" s="8">
        <v>280</v>
      </c>
      <c r="K39" s="8">
        <v>30</v>
      </c>
      <c r="L39" s="30">
        <f>32-K39</f>
        <v>2</v>
      </c>
      <c r="M39" s="75"/>
      <c r="N39" s="75"/>
      <c r="O39" s="75"/>
      <c r="P39" s="8"/>
      <c r="Q39" s="8"/>
      <c r="R39" s="8"/>
    </row>
    <row r="40" spans="1:18" x14ac:dyDescent="0.45">
      <c r="A40" s="61" t="s">
        <v>507</v>
      </c>
      <c r="B40" s="61">
        <v>190953</v>
      </c>
      <c r="C40" s="61" t="s">
        <v>515</v>
      </c>
      <c r="D40" s="44">
        <v>35</v>
      </c>
      <c r="E40" s="42">
        <f t="shared" si="0"/>
        <v>3</v>
      </c>
      <c r="F40" s="43">
        <f t="shared" si="2"/>
        <v>456</v>
      </c>
      <c r="G40" s="138"/>
      <c r="H40" s="76"/>
      <c r="I40" s="76"/>
      <c r="J40" s="8">
        <v>309</v>
      </c>
      <c r="K40" s="8">
        <v>31</v>
      </c>
      <c r="L40" s="30">
        <f>32-K40</f>
        <v>1</v>
      </c>
      <c r="M40" s="97">
        <v>147</v>
      </c>
      <c r="N40" s="97">
        <v>26</v>
      </c>
      <c r="O40" s="97">
        <v>2</v>
      </c>
      <c r="P40" s="8"/>
      <c r="Q40" s="8"/>
      <c r="R40" s="8"/>
    </row>
    <row r="41" spans="1:18" x14ac:dyDescent="0.45">
      <c r="A41" s="44" t="s">
        <v>16</v>
      </c>
      <c r="B41" s="43">
        <v>198075</v>
      </c>
      <c r="C41" s="44" t="s">
        <v>17</v>
      </c>
      <c r="D41" s="44">
        <v>36</v>
      </c>
      <c r="E41" s="42">
        <f t="shared" si="0"/>
        <v>2</v>
      </c>
      <c r="F41" s="43">
        <f t="shared" si="2"/>
        <v>438</v>
      </c>
      <c r="G41" s="43">
        <v>270</v>
      </c>
      <c r="H41" s="43">
        <v>29</v>
      </c>
      <c r="I41" s="27">
        <v>1</v>
      </c>
      <c r="J41" s="76"/>
      <c r="K41" s="76"/>
      <c r="L41" s="82"/>
      <c r="M41" s="97">
        <v>168</v>
      </c>
      <c r="N41" s="97">
        <v>27</v>
      </c>
      <c r="O41" s="97">
        <v>1</v>
      </c>
      <c r="P41" s="8"/>
      <c r="Q41" s="8"/>
      <c r="R41" s="8"/>
    </row>
    <row r="42" spans="1:18" x14ac:dyDescent="0.45">
      <c r="A42" s="44" t="s">
        <v>508</v>
      </c>
      <c r="B42" s="43">
        <v>198069</v>
      </c>
      <c r="C42" s="44" t="s">
        <v>516</v>
      </c>
      <c r="D42" s="44">
        <v>36</v>
      </c>
      <c r="E42" s="42">
        <v>1</v>
      </c>
      <c r="F42" s="43">
        <f t="shared" si="2"/>
        <v>135</v>
      </c>
      <c r="G42" s="160"/>
      <c r="H42" s="160"/>
      <c r="I42" s="160"/>
      <c r="J42" s="160"/>
      <c r="K42" s="160"/>
      <c r="L42" s="160"/>
      <c r="M42" s="97">
        <v>135</v>
      </c>
      <c r="N42" s="97">
        <v>25</v>
      </c>
      <c r="O42" s="97">
        <v>3</v>
      </c>
      <c r="P42" s="8"/>
      <c r="Q42" s="8"/>
      <c r="R42" s="8"/>
    </row>
  </sheetData>
  <sortState ref="A6:R41">
    <sortCondition ref="D6:D41"/>
  </sortState>
  <mergeCells count="14">
    <mergeCell ref="A3:A5"/>
    <mergeCell ref="B3:B5"/>
    <mergeCell ref="C3:C5"/>
    <mergeCell ref="D3:D5"/>
    <mergeCell ref="E3:E5"/>
    <mergeCell ref="F3:F5"/>
    <mergeCell ref="G3:I3"/>
    <mergeCell ref="J3:L3"/>
    <mergeCell ref="M3:O3"/>
    <mergeCell ref="P3:R3"/>
    <mergeCell ref="G4:H4"/>
    <mergeCell ref="J4:K4"/>
    <mergeCell ref="M4:N4"/>
    <mergeCell ref="P4:Q4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zoomScale="70" zoomScaleNormal="70" zoomScaleSheetLayoutView="85" workbookViewId="0">
      <selection activeCell="J8" sqref="J8"/>
    </sheetView>
  </sheetViews>
  <sheetFormatPr defaultColWidth="9" defaultRowHeight="17.5" x14ac:dyDescent="0.45"/>
  <cols>
    <col min="1" max="1" width="10.08203125" style="2" customWidth="1"/>
    <col min="2" max="2" width="9.6640625" style="2" bestFit="1" customWidth="1"/>
    <col min="3" max="3" width="18.25" style="2" bestFit="1" customWidth="1"/>
    <col min="4" max="4" width="8.58203125" style="2" customWidth="1"/>
    <col min="5" max="5" width="10.75" style="2" customWidth="1"/>
    <col min="6" max="6" width="8.58203125" style="2" customWidth="1"/>
    <col min="7" max="7" width="9.58203125" style="10" customWidth="1"/>
    <col min="8" max="18" width="9.58203125" style="4" customWidth="1"/>
    <col min="19" max="16384" width="9" style="2"/>
  </cols>
  <sheetData>
    <row r="1" spans="1:22" ht="25.5" x14ac:dyDescent="0.45">
      <c r="A1" s="1" t="s">
        <v>305</v>
      </c>
      <c r="B1" s="1"/>
    </row>
    <row r="2" spans="1:22" x14ac:dyDescent="0.45">
      <c r="A2" s="5" t="s">
        <v>87</v>
      </c>
      <c r="C2" s="6">
        <v>42602</v>
      </c>
    </row>
    <row r="3" spans="1:22" s="18" customFormat="1" ht="17.5" customHeight="1" x14ac:dyDescent="0.45">
      <c r="A3" s="146" t="s">
        <v>8</v>
      </c>
      <c r="B3" s="149" t="s">
        <v>153</v>
      </c>
      <c r="C3" s="146" t="s">
        <v>9</v>
      </c>
      <c r="D3" s="152" t="s">
        <v>10</v>
      </c>
      <c r="E3" s="153" t="s">
        <v>89</v>
      </c>
      <c r="F3" s="145" t="s">
        <v>90</v>
      </c>
      <c r="G3" s="147" t="s">
        <v>151</v>
      </c>
      <c r="H3" s="147"/>
      <c r="I3" s="147"/>
      <c r="J3" s="148" t="s">
        <v>152</v>
      </c>
      <c r="K3" s="148"/>
      <c r="L3" s="148"/>
      <c r="M3" s="155" t="s">
        <v>386</v>
      </c>
      <c r="N3" s="156"/>
      <c r="O3" s="157"/>
      <c r="P3" s="148" t="s">
        <v>385</v>
      </c>
      <c r="Q3" s="148"/>
      <c r="R3" s="148"/>
    </row>
    <row r="4" spans="1:22" s="18" customFormat="1" ht="17.5" customHeight="1" x14ac:dyDescent="0.45">
      <c r="A4" s="146"/>
      <c r="B4" s="150"/>
      <c r="C4" s="146"/>
      <c r="D4" s="150"/>
      <c r="E4" s="154"/>
      <c r="F4" s="146"/>
      <c r="G4" s="147" t="s">
        <v>91</v>
      </c>
      <c r="H4" s="147"/>
      <c r="I4" s="7">
        <v>11</v>
      </c>
      <c r="J4" s="147" t="s">
        <v>92</v>
      </c>
      <c r="K4" s="147"/>
      <c r="L4" s="7">
        <v>10</v>
      </c>
      <c r="M4" s="147" t="s">
        <v>91</v>
      </c>
      <c r="N4" s="147"/>
      <c r="O4" s="7">
        <v>10</v>
      </c>
      <c r="P4" s="147" t="s">
        <v>92</v>
      </c>
      <c r="Q4" s="147"/>
      <c r="R4" s="7"/>
    </row>
    <row r="5" spans="1:22" s="18" customFormat="1" x14ac:dyDescent="0.45">
      <c r="A5" s="149"/>
      <c r="B5" s="150"/>
      <c r="C5" s="149"/>
      <c r="D5" s="150"/>
      <c r="E5" s="154"/>
      <c r="F5" s="149"/>
      <c r="G5" s="28" t="s">
        <v>93</v>
      </c>
      <c r="H5" s="28" t="s">
        <v>94</v>
      </c>
      <c r="I5" s="28" t="s">
        <v>95</v>
      </c>
      <c r="J5" s="28" t="s">
        <v>93</v>
      </c>
      <c r="K5" s="28" t="s">
        <v>94</v>
      </c>
      <c r="L5" s="28" t="s">
        <v>96</v>
      </c>
      <c r="M5" s="28" t="s">
        <v>97</v>
      </c>
      <c r="N5" s="28" t="s">
        <v>98</v>
      </c>
      <c r="O5" s="28" t="s">
        <v>96</v>
      </c>
      <c r="P5" s="28" t="s">
        <v>93</v>
      </c>
      <c r="Q5" s="28" t="s">
        <v>94</v>
      </c>
      <c r="R5" s="28" t="s">
        <v>96</v>
      </c>
    </row>
    <row r="6" spans="1:22" s="18" customFormat="1" x14ac:dyDescent="0.45">
      <c r="A6" s="49" t="s">
        <v>48</v>
      </c>
      <c r="B6" s="50">
        <v>201499</v>
      </c>
      <c r="C6" s="49" t="s">
        <v>28</v>
      </c>
      <c r="D6" s="53">
        <v>1</v>
      </c>
      <c r="E6" s="122">
        <f t="shared" ref="E6:E16" si="0">I6+L6+O6+R6</f>
        <v>31</v>
      </c>
      <c r="F6" s="123">
        <f t="shared" ref="F6:F16" si="1">G6+J6+M6+P6</f>
        <v>51</v>
      </c>
      <c r="G6" s="50">
        <v>20</v>
      </c>
      <c r="H6" s="50">
        <v>1</v>
      </c>
      <c r="I6" s="124">
        <v>11</v>
      </c>
      <c r="J6" s="124">
        <v>18</v>
      </c>
      <c r="K6" s="124">
        <v>1</v>
      </c>
      <c r="L6" s="124">
        <f t="shared" ref="L6:L14" si="2">11-K6</f>
        <v>10</v>
      </c>
      <c r="M6" s="124">
        <v>13</v>
      </c>
      <c r="N6" s="124">
        <v>1</v>
      </c>
      <c r="O6" s="124">
        <v>10</v>
      </c>
      <c r="P6" s="124"/>
      <c r="Q6" s="124"/>
      <c r="R6" s="124"/>
    </row>
    <row r="7" spans="1:22" s="18" customFormat="1" x14ac:dyDescent="0.45">
      <c r="A7" s="49" t="s">
        <v>56</v>
      </c>
      <c r="B7" s="50">
        <v>196476</v>
      </c>
      <c r="C7" s="49" t="s">
        <v>42</v>
      </c>
      <c r="D7" s="54">
        <v>2</v>
      </c>
      <c r="E7" s="122">
        <f t="shared" si="0"/>
        <v>27</v>
      </c>
      <c r="F7" s="123">
        <f t="shared" si="1"/>
        <v>57</v>
      </c>
      <c r="G7" s="50">
        <v>21</v>
      </c>
      <c r="H7" s="50">
        <v>2</v>
      </c>
      <c r="I7" s="105">
        <v>10</v>
      </c>
      <c r="J7" s="57">
        <v>20</v>
      </c>
      <c r="K7" s="57">
        <v>2</v>
      </c>
      <c r="L7" s="124">
        <f t="shared" si="2"/>
        <v>9</v>
      </c>
      <c r="M7" s="124">
        <v>16</v>
      </c>
      <c r="N7" s="124">
        <v>3</v>
      </c>
      <c r="O7" s="124">
        <v>8</v>
      </c>
      <c r="P7" s="96"/>
      <c r="Q7" s="96"/>
      <c r="R7" s="106"/>
      <c r="V7" s="19"/>
    </row>
    <row r="8" spans="1:22" s="18" customFormat="1" x14ac:dyDescent="0.45">
      <c r="A8" s="49" t="s">
        <v>49</v>
      </c>
      <c r="B8" s="50">
        <v>196301</v>
      </c>
      <c r="C8" s="49" t="s">
        <v>232</v>
      </c>
      <c r="D8" s="54">
        <v>3</v>
      </c>
      <c r="E8" s="122">
        <f t="shared" si="0"/>
        <v>22</v>
      </c>
      <c r="F8" s="123">
        <f t="shared" si="1"/>
        <v>109</v>
      </c>
      <c r="G8" s="50">
        <v>49</v>
      </c>
      <c r="H8" s="50">
        <v>3</v>
      </c>
      <c r="I8" s="124">
        <v>9</v>
      </c>
      <c r="J8" s="57">
        <v>26</v>
      </c>
      <c r="K8" s="57">
        <v>3</v>
      </c>
      <c r="L8" s="124">
        <f t="shared" si="2"/>
        <v>8</v>
      </c>
      <c r="M8" s="124">
        <v>34</v>
      </c>
      <c r="N8" s="124">
        <v>6</v>
      </c>
      <c r="O8" s="124">
        <v>5</v>
      </c>
      <c r="P8" s="96"/>
      <c r="Q8" s="96"/>
      <c r="R8" s="106"/>
    </row>
    <row r="9" spans="1:22" s="18" customFormat="1" x14ac:dyDescent="0.45">
      <c r="A9" s="14" t="s">
        <v>55</v>
      </c>
      <c r="B9" s="13">
        <v>205105</v>
      </c>
      <c r="C9" s="14" t="s">
        <v>60</v>
      </c>
      <c r="D9" s="17">
        <v>4</v>
      </c>
      <c r="E9" s="41">
        <f>I9+L9+O9+R9</f>
        <v>21</v>
      </c>
      <c r="F9" s="15">
        <f>G9+J9+M9+P9</f>
        <v>112</v>
      </c>
      <c r="G9" s="13">
        <v>64</v>
      </c>
      <c r="H9" s="13">
        <v>7</v>
      </c>
      <c r="I9" s="26">
        <v>5</v>
      </c>
      <c r="J9" s="11">
        <v>35</v>
      </c>
      <c r="K9" s="11">
        <v>4</v>
      </c>
      <c r="L9" s="26">
        <f>11-K9</f>
        <v>7</v>
      </c>
      <c r="M9" s="26">
        <v>13</v>
      </c>
      <c r="N9" s="26">
        <v>2</v>
      </c>
      <c r="O9" s="26">
        <v>9</v>
      </c>
      <c r="P9" s="9"/>
      <c r="Q9" s="9"/>
      <c r="R9" s="12"/>
    </row>
    <row r="10" spans="1:22" s="18" customFormat="1" x14ac:dyDescent="0.45">
      <c r="A10" s="14" t="s">
        <v>50</v>
      </c>
      <c r="B10" s="13">
        <v>181960</v>
      </c>
      <c r="C10" s="14" t="s">
        <v>30</v>
      </c>
      <c r="D10" s="17">
        <v>5</v>
      </c>
      <c r="E10" s="41">
        <f t="shared" si="0"/>
        <v>18</v>
      </c>
      <c r="F10" s="15">
        <f t="shared" si="1"/>
        <v>128</v>
      </c>
      <c r="G10" s="13">
        <v>53</v>
      </c>
      <c r="H10" s="13">
        <v>4</v>
      </c>
      <c r="I10" s="24">
        <v>8</v>
      </c>
      <c r="J10" s="11">
        <v>41</v>
      </c>
      <c r="K10" s="11">
        <v>5</v>
      </c>
      <c r="L10" s="26">
        <f t="shared" si="2"/>
        <v>6</v>
      </c>
      <c r="M10" s="26">
        <v>34</v>
      </c>
      <c r="N10" s="26">
        <v>7</v>
      </c>
      <c r="O10" s="26">
        <v>4</v>
      </c>
      <c r="P10" s="9"/>
      <c r="Q10" s="9"/>
      <c r="R10" s="12"/>
    </row>
    <row r="11" spans="1:22" s="18" customFormat="1" x14ac:dyDescent="0.45">
      <c r="A11" s="14" t="s">
        <v>51</v>
      </c>
      <c r="B11" s="13">
        <v>193839</v>
      </c>
      <c r="C11" s="14" t="s">
        <v>83</v>
      </c>
      <c r="D11" s="25">
        <v>6</v>
      </c>
      <c r="E11" s="41">
        <f t="shared" si="0"/>
        <v>15</v>
      </c>
      <c r="F11" s="15">
        <f t="shared" si="1"/>
        <v>133</v>
      </c>
      <c r="G11" s="13">
        <v>53</v>
      </c>
      <c r="H11" s="13">
        <v>5</v>
      </c>
      <c r="I11" s="26">
        <v>7</v>
      </c>
      <c r="J11" s="11">
        <v>45</v>
      </c>
      <c r="K11" s="11">
        <v>6</v>
      </c>
      <c r="L11" s="26">
        <f t="shared" si="2"/>
        <v>5</v>
      </c>
      <c r="M11" s="26">
        <v>35</v>
      </c>
      <c r="N11" s="26">
        <v>8</v>
      </c>
      <c r="O11" s="26">
        <v>3</v>
      </c>
      <c r="P11" s="9"/>
      <c r="Q11" s="9"/>
      <c r="R11" s="12"/>
    </row>
    <row r="12" spans="1:22" s="18" customFormat="1" x14ac:dyDescent="0.45">
      <c r="A12" s="14" t="s">
        <v>54</v>
      </c>
      <c r="B12" s="13">
        <v>176876</v>
      </c>
      <c r="C12" s="14" t="s">
        <v>32</v>
      </c>
      <c r="D12" s="17">
        <v>7</v>
      </c>
      <c r="E12" s="41">
        <f t="shared" si="0"/>
        <v>15</v>
      </c>
      <c r="F12" s="15">
        <f t="shared" si="1"/>
        <v>144</v>
      </c>
      <c r="G12" s="13">
        <v>62</v>
      </c>
      <c r="H12" s="13">
        <v>6</v>
      </c>
      <c r="I12" s="24">
        <v>6</v>
      </c>
      <c r="J12" s="11">
        <v>50</v>
      </c>
      <c r="K12" s="11">
        <v>8</v>
      </c>
      <c r="L12" s="26">
        <f t="shared" si="2"/>
        <v>3</v>
      </c>
      <c r="M12" s="26">
        <v>32</v>
      </c>
      <c r="N12" s="26">
        <v>5</v>
      </c>
      <c r="O12" s="26">
        <v>6</v>
      </c>
      <c r="P12" s="9"/>
      <c r="Q12" s="9"/>
      <c r="R12" s="12"/>
    </row>
    <row r="13" spans="1:22" s="18" customFormat="1" x14ac:dyDescent="0.45">
      <c r="A13" s="14" t="s">
        <v>52</v>
      </c>
      <c r="B13" s="13">
        <v>184052</v>
      </c>
      <c r="C13" s="14" t="s">
        <v>233</v>
      </c>
      <c r="D13" s="17">
        <v>8</v>
      </c>
      <c r="E13" s="41">
        <f t="shared" si="0"/>
        <v>10</v>
      </c>
      <c r="F13" s="15">
        <f t="shared" si="1"/>
        <v>166</v>
      </c>
      <c r="G13" s="13">
        <v>74</v>
      </c>
      <c r="H13" s="13">
        <v>8</v>
      </c>
      <c r="I13" s="24">
        <v>4</v>
      </c>
      <c r="J13" s="11">
        <v>49</v>
      </c>
      <c r="K13" s="11">
        <v>7</v>
      </c>
      <c r="L13" s="26">
        <f t="shared" si="2"/>
        <v>4</v>
      </c>
      <c r="M13" s="26">
        <v>43</v>
      </c>
      <c r="N13" s="26">
        <v>9</v>
      </c>
      <c r="O13" s="26">
        <v>2</v>
      </c>
      <c r="P13" s="9"/>
      <c r="Q13" s="9"/>
      <c r="R13" s="12"/>
    </row>
    <row r="14" spans="1:22" s="18" customFormat="1" x14ac:dyDescent="0.45">
      <c r="A14" s="14" t="s">
        <v>53</v>
      </c>
      <c r="B14" s="13">
        <v>193400</v>
      </c>
      <c r="C14" s="14" t="s">
        <v>234</v>
      </c>
      <c r="D14" s="17">
        <v>9</v>
      </c>
      <c r="E14" s="41">
        <f t="shared" si="0"/>
        <v>11</v>
      </c>
      <c r="F14" s="15">
        <f t="shared" si="1"/>
        <v>175</v>
      </c>
      <c r="G14" s="13">
        <v>92</v>
      </c>
      <c r="H14" s="13">
        <v>10</v>
      </c>
      <c r="I14" s="24">
        <v>2</v>
      </c>
      <c r="J14" s="11">
        <v>56</v>
      </c>
      <c r="K14" s="11">
        <v>9</v>
      </c>
      <c r="L14" s="26">
        <f t="shared" si="2"/>
        <v>2</v>
      </c>
      <c r="M14" s="26">
        <v>27</v>
      </c>
      <c r="N14" s="26">
        <v>4</v>
      </c>
      <c r="O14" s="26">
        <v>7</v>
      </c>
      <c r="P14" s="9"/>
      <c r="Q14" s="9"/>
      <c r="R14" s="12"/>
    </row>
    <row r="15" spans="1:22" s="18" customFormat="1" x14ac:dyDescent="0.45">
      <c r="A15" s="14" t="s">
        <v>7</v>
      </c>
      <c r="B15" s="13">
        <v>202604</v>
      </c>
      <c r="C15" s="14" t="s">
        <v>161</v>
      </c>
      <c r="D15" s="25">
        <v>10</v>
      </c>
      <c r="E15" s="41">
        <f t="shared" si="0"/>
        <v>3</v>
      </c>
      <c r="F15" s="15">
        <f t="shared" si="1"/>
        <v>85</v>
      </c>
      <c r="G15" s="13">
        <v>85</v>
      </c>
      <c r="H15" s="13">
        <v>9</v>
      </c>
      <c r="I15" s="26">
        <v>3</v>
      </c>
      <c r="J15" s="78"/>
      <c r="K15" s="78"/>
      <c r="L15" s="79"/>
      <c r="M15" s="78"/>
      <c r="N15" s="78"/>
      <c r="O15" s="79"/>
      <c r="P15" s="9"/>
      <c r="Q15" s="9"/>
      <c r="R15" s="12"/>
    </row>
    <row r="16" spans="1:22" s="18" customFormat="1" x14ac:dyDescent="0.45">
      <c r="A16" s="14" t="s">
        <v>138</v>
      </c>
      <c r="B16" s="13">
        <v>176879</v>
      </c>
      <c r="C16" s="14" t="s">
        <v>58</v>
      </c>
      <c r="D16" s="17">
        <v>11</v>
      </c>
      <c r="E16" s="41">
        <f t="shared" si="0"/>
        <v>3</v>
      </c>
      <c r="F16" s="15">
        <f t="shared" si="1"/>
        <v>280</v>
      </c>
      <c r="G16" s="13">
        <v>145</v>
      </c>
      <c r="H16" s="13">
        <v>11</v>
      </c>
      <c r="I16" s="26">
        <v>1</v>
      </c>
      <c r="J16" s="11">
        <v>77</v>
      </c>
      <c r="K16" s="11">
        <v>10</v>
      </c>
      <c r="L16" s="26">
        <f>11-K16</f>
        <v>1</v>
      </c>
      <c r="M16" s="26">
        <v>58</v>
      </c>
      <c r="N16" s="26">
        <v>10</v>
      </c>
      <c r="O16" s="26">
        <v>1</v>
      </c>
      <c r="P16" s="9"/>
      <c r="Q16" s="9"/>
      <c r="R16" s="12"/>
    </row>
  </sheetData>
  <sortState ref="A6:R16">
    <sortCondition descending="1" ref="E6:E16"/>
    <sortCondition ref="F6:F16"/>
  </sortState>
  <mergeCells count="14">
    <mergeCell ref="F3:F5"/>
    <mergeCell ref="A3:A5"/>
    <mergeCell ref="B3:B5"/>
    <mergeCell ref="C3:C5"/>
    <mergeCell ref="D3:D5"/>
    <mergeCell ref="E3:E5"/>
    <mergeCell ref="G3:I3"/>
    <mergeCell ref="J3:L3"/>
    <mergeCell ref="M3:O3"/>
    <mergeCell ref="P3:R3"/>
    <mergeCell ref="G4:H4"/>
    <mergeCell ref="J4:K4"/>
    <mergeCell ref="M4:N4"/>
    <mergeCell ref="P4:Q4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zoomScale="70" zoomScaleNormal="70" zoomScaleSheetLayoutView="85" workbookViewId="0">
      <selection activeCell="N13" sqref="N13"/>
    </sheetView>
  </sheetViews>
  <sheetFormatPr defaultColWidth="9" defaultRowHeight="17.5" x14ac:dyDescent="0.45"/>
  <cols>
    <col min="1" max="1" width="10.08203125" style="2" customWidth="1"/>
    <col min="2" max="2" width="9.6640625" style="2" bestFit="1" customWidth="1"/>
    <col min="3" max="3" width="18.25" style="2" bestFit="1" customWidth="1"/>
    <col min="4" max="4" width="8.58203125" style="2" customWidth="1"/>
    <col min="5" max="5" width="10.75" style="2" customWidth="1"/>
    <col min="6" max="6" width="8.58203125" style="2" customWidth="1"/>
    <col min="7" max="7" width="9.58203125" style="10" customWidth="1"/>
    <col min="8" max="18" width="9.58203125" style="4" customWidth="1"/>
    <col min="19" max="16384" width="9" style="2"/>
  </cols>
  <sheetData>
    <row r="1" spans="1:22" ht="25.5" x14ac:dyDescent="0.45">
      <c r="A1" s="1" t="s">
        <v>228</v>
      </c>
      <c r="B1" s="1"/>
    </row>
    <row r="2" spans="1:22" x14ac:dyDescent="0.45">
      <c r="A2" s="5" t="s">
        <v>87</v>
      </c>
      <c r="C2" s="6">
        <v>42602</v>
      </c>
    </row>
    <row r="3" spans="1:22" s="18" customFormat="1" ht="17.5" customHeight="1" x14ac:dyDescent="0.45">
      <c r="A3" s="146" t="s">
        <v>8</v>
      </c>
      <c r="B3" s="146" t="s">
        <v>153</v>
      </c>
      <c r="C3" s="146" t="s">
        <v>9</v>
      </c>
      <c r="D3" s="145" t="s">
        <v>10</v>
      </c>
      <c r="E3" s="145" t="s">
        <v>89</v>
      </c>
      <c r="F3" s="145" t="s">
        <v>90</v>
      </c>
      <c r="G3" s="147" t="s">
        <v>151</v>
      </c>
      <c r="H3" s="147"/>
      <c r="I3" s="147"/>
      <c r="J3" s="148" t="s">
        <v>152</v>
      </c>
      <c r="K3" s="148"/>
      <c r="L3" s="148"/>
      <c r="M3" s="148" t="s">
        <v>530</v>
      </c>
      <c r="N3" s="148"/>
      <c r="O3" s="148"/>
      <c r="P3" s="148" t="s">
        <v>531</v>
      </c>
      <c r="Q3" s="148"/>
      <c r="R3" s="148"/>
    </row>
    <row r="4" spans="1:22" s="18" customFormat="1" ht="17.5" customHeight="1" x14ac:dyDescent="0.45">
      <c r="A4" s="146"/>
      <c r="B4" s="146"/>
      <c r="C4" s="146"/>
      <c r="D4" s="146"/>
      <c r="E4" s="146"/>
      <c r="F4" s="146"/>
      <c r="G4" s="147" t="s">
        <v>91</v>
      </c>
      <c r="H4" s="147"/>
      <c r="I4" s="7">
        <v>21</v>
      </c>
      <c r="J4" s="147" t="s">
        <v>92</v>
      </c>
      <c r="K4" s="147"/>
      <c r="L4" s="7">
        <v>21</v>
      </c>
      <c r="M4" s="147" t="s">
        <v>91</v>
      </c>
      <c r="N4" s="147"/>
      <c r="O4" s="7">
        <v>21</v>
      </c>
      <c r="P4" s="147" t="s">
        <v>92</v>
      </c>
      <c r="Q4" s="147"/>
      <c r="R4" s="7"/>
    </row>
    <row r="5" spans="1:22" s="18" customFormat="1" x14ac:dyDescent="0.45">
      <c r="A5" s="146"/>
      <c r="B5" s="146"/>
      <c r="C5" s="146"/>
      <c r="D5" s="146"/>
      <c r="E5" s="146"/>
      <c r="F5" s="146"/>
      <c r="G5" s="20" t="s">
        <v>93</v>
      </c>
      <c r="H5" s="20" t="s">
        <v>94</v>
      </c>
      <c r="I5" s="20" t="s">
        <v>95</v>
      </c>
      <c r="J5" s="20" t="s">
        <v>93</v>
      </c>
      <c r="K5" s="20" t="s">
        <v>94</v>
      </c>
      <c r="L5" s="20" t="s">
        <v>96</v>
      </c>
      <c r="M5" s="20" t="s">
        <v>97</v>
      </c>
      <c r="N5" s="20" t="s">
        <v>98</v>
      </c>
      <c r="O5" s="20" t="s">
        <v>96</v>
      </c>
      <c r="P5" s="20" t="s">
        <v>93</v>
      </c>
      <c r="Q5" s="20" t="s">
        <v>94</v>
      </c>
      <c r="R5" s="20" t="s">
        <v>96</v>
      </c>
    </row>
    <row r="6" spans="1:22" s="18" customFormat="1" x14ac:dyDescent="0.45">
      <c r="A6" s="46" t="s">
        <v>169</v>
      </c>
      <c r="B6" s="46" t="s">
        <v>197</v>
      </c>
      <c r="C6" s="46" t="s">
        <v>519</v>
      </c>
      <c r="D6" s="46">
        <v>1</v>
      </c>
      <c r="E6" s="46">
        <f t="shared" ref="E6:E33" si="0">I6+L6+O6+R6</f>
        <v>63</v>
      </c>
      <c r="F6" s="46">
        <f>P6</f>
        <v>0</v>
      </c>
      <c r="G6" s="120" t="s">
        <v>168</v>
      </c>
      <c r="H6" s="120">
        <v>1</v>
      </c>
      <c r="I6" s="120">
        <v>21</v>
      </c>
      <c r="J6" s="120" t="s">
        <v>168</v>
      </c>
      <c r="K6" s="120">
        <v>1</v>
      </c>
      <c r="L6" s="120">
        <f t="shared" ref="L6:L16" si="1">22-K6</f>
        <v>21</v>
      </c>
      <c r="M6" s="68" t="s">
        <v>520</v>
      </c>
      <c r="N6" s="68">
        <v>1</v>
      </c>
      <c r="O6" s="68">
        <v>21</v>
      </c>
      <c r="P6" s="120"/>
      <c r="Q6" s="120"/>
      <c r="R6" s="120"/>
    </row>
    <row r="7" spans="1:22" s="18" customFormat="1" x14ac:dyDescent="0.45">
      <c r="A7" s="51" t="s">
        <v>65</v>
      </c>
      <c r="B7" s="51" t="s">
        <v>171</v>
      </c>
      <c r="C7" s="51" t="s">
        <v>11</v>
      </c>
      <c r="D7" s="53">
        <v>2</v>
      </c>
      <c r="E7" s="46">
        <f t="shared" si="0"/>
        <v>63</v>
      </c>
      <c r="F7" s="46">
        <f t="shared" ref="F7:F33" si="2">G7+J7+M7+P7</f>
        <v>44</v>
      </c>
      <c r="G7" s="55">
        <v>15</v>
      </c>
      <c r="H7" s="55">
        <v>1</v>
      </c>
      <c r="I7" s="124">
        <v>21</v>
      </c>
      <c r="J7" s="120">
        <v>17</v>
      </c>
      <c r="K7" s="120">
        <v>1</v>
      </c>
      <c r="L7" s="120">
        <f t="shared" si="1"/>
        <v>21</v>
      </c>
      <c r="M7" s="68">
        <v>12</v>
      </c>
      <c r="N7" s="68">
        <v>1</v>
      </c>
      <c r="O7" s="68">
        <v>21</v>
      </c>
      <c r="P7" s="124"/>
      <c r="Q7" s="124"/>
      <c r="R7" s="124"/>
    </row>
    <row r="8" spans="1:22" s="18" customFormat="1" x14ac:dyDescent="0.45">
      <c r="A8" s="51" t="s">
        <v>68</v>
      </c>
      <c r="B8" s="51" t="s">
        <v>173</v>
      </c>
      <c r="C8" s="51" t="s">
        <v>13</v>
      </c>
      <c r="D8" s="53">
        <v>3</v>
      </c>
      <c r="E8" s="46">
        <f t="shared" si="0"/>
        <v>59</v>
      </c>
      <c r="F8" s="46">
        <f t="shared" si="2"/>
        <v>73</v>
      </c>
      <c r="G8" s="55">
        <v>18</v>
      </c>
      <c r="H8" s="55">
        <v>3</v>
      </c>
      <c r="I8" s="124">
        <v>19</v>
      </c>
      <c r="J8" s="55">
        <v>38</v>
      </c>
      <c r="K8" s="55">
        <v>2</v>
      </c>
      <c r="L8" s="120">
        <f t="shared" si="1"/>
        <v>20</v>
      </c>
      <c r="M8" s="68">
        <v>17</v>
      </c>
      <c r="N8" s="68">
        <v>2</v>
      </c>
      <c r="O8" s="68">
        <v>20</v>
      </c>
      <c r="P8" s="96"/>
      <c r="Q8" s="96"/>
      <c r="R8" s="106"/>
      <c r="V8" s="19"/>
    </row>
    <row r="9" spans="1:22" s="18" customFormat="1" x14ac:dyDescent="0.45">
      <c r="A9" s="16" t="s">
        <v>71</v>
      </c>
      <c r="B9" s="16" t="s">
        <v>176</v>
      </c>
      <c r="C9" s="16" t="s">
        <v>158</v>
      </c>
      <c r="D9" s="29">
        <v>4</v>
      </c>
      <c r="E9" s="29">
        <f t="shared" si="0"/>
        <v>52</v>
      </c>
      <c r="F9" s="29">
        <f t="shared" si="2"/>
        <v>129</v>
      </c>
      <c r="G9" s="23">
        <v>44</v>
      </c>
      <c r="H9" s="23">
        <v>6</v>
      </c>
      <c r="I9" s="27">
        <v>16</v>
      </c>
      <c r="J9" s="23">
        <v>52</v>
      </c>
      <c r="K9" s="23">
        <v>4</v>
      </c>
      <c r="L9" s="30">
        <f t="shared" si="1"/>
        <v>18</v>
      </c>
      <c r="M9" s="97">
        <v>33</v>
      </c>
      <c r="N9" s="97">
        <v>4</v>
      </c>
      <c r="O9" s="97">
        <v>18</v>
      </c>
      <c r="P9" s="9"/>
      <c r="Q9" s="9"/>
      <c r="R9" s="12"/>
    </row>
    <row r="10" spans="1:22" s="18" customFormat="1" x14ac:dyDescent="0.45">
      <c r="A10" s="16" t="s">
        <v>75</v>
      </c>
      <c r="B10" s="16" t="s">
        <v>177</v>
      </c>
      <c r="C10" s="16" t="s">
        <v>521</v>
      </c>
      <c r="D10" s="25">
        <v>5</v>
      </c>
      <c r="E10" s="29">
        <f t="shared" si="0"/>
        <v>50</v>
      </c>
      <c r="F10" s="29">
        <f t="shared" si="2"/>
        <v>157</v>
      </c>
      <c r="G10" s="23">
        <v>55</v>
      </c>
      <c r="H10" s="23">
        <v>7</v>
      </c>
      <c r="I10" s="26">
        <v>15</v>
      </c>
      <c r="J10" s="23">
        <v>69</v>
      </c>
      <c r="K10" s="23">
        <v>6</v>
      </c>
      <c r="L10" s="30">
        <f t="shared" si="1"/>
        <v>16</v>
      </c>
      <c r="M10" s="97">
        <v>33</v>
      </c>
      <c r="N10" s="97">
        <v>3</v>
      </c>
      <c r="O10" s="97">
        <v>19</v>
      </c>
      <c r="P10" s="9"/>
      <c r="Q10" s="9"/>
      <c r="R10" s="12"/>
    </row>
    <row r="11" spans="1:22" s="18" customFormat="1" x14ac:dyDescent="0.45">
      <c r="A11" s="16" t="s">
        <v>70</v>
      </c>
      <c r="B11" s="16" t="s">
        <v>174</v>
      </c>
      <c r="C11" s="16" t="s">
        <v>21</v>
      </c>
      <c r="D11" s="25">
        <v>6</v>
      </c>
      <c r="E11" s="29">
        <f t="shared" si="0"/>
        <v>48</v>
      </c>
      <c r="F11" s="29">
        <f t="shared" si="2"/>
        <v>132</v>
      </c>
      <c r="G11" s="23">
        <v>32</v>
      </c>
      <c r="H11" s="23">
        <v>4</v>
      </c>
      <c r="I11" s="27">
        <v>18</v>
      </c>
      <c r="J11" s="23">
        <v>38</v>
      </c>
      <c r="K11" s="23">
        <v>3</v>
      </c>
      <c r="L11" s="30">
        <f t="shared" si="1"/>
        <v>19</v>
      </c>
      <c r="M11" s="97">
        <v>62</v>
      </c>
      <c r="N11" s="97">
        <v>11</v>
      </c>
      <c r="O11" s="97">
        <v>11</v>
      </c>
      <c r="P11" s="9"/>
      <c r="Q11" s="9"/>
      <c r="R11" s="12"/>
    </row>
    <row r="12" spans="1:22" s="18" customFormat="1" x14ac:dyDescent="0.45">
      <c r="A12" s="16" t="s">
        <v>76</v>
      </c>
      <c r="B12" s="16" t="s">
        <v>180</v>
      </c>
      <c r="C12" s="16" t="s">
        <v>19</v>
      </c>
      <c r="D12" s="29">
        <v>7</v>
      </c>
      <c r="E12" s="29">
        <f t="shared" si="0"/>
        <v>42</v>
      </c>
      <c r="F12" s="29">
        <f t="shared" si="2"/>
        <v>212</v>
      </c>
      <c r="G12" s="23">
        <v>70</v>
      </c>
      <c r="H12" s="23">
        <v>9</v>
      </c>
      <c r="I12" s="26">
        <v>13</v>
      </c>
      <c r="J12" s="23">
        <v>90</v>
      </c>
      <c r="K12" s="23">
        <v>9</v>
      </c>
      <c r="L12" s="30">
        <f t="shared" si="1"/>
        <v>13</v>
      </c>
      <c r="M12" s="97">
        <v>52</v>
      </c>
      <c r="N12" s="97">
        <v>6</v>
      </c>
      <c r="O12" s="97">
        <v>16</v>
      </c>
      <c r="P12" s="9"/>
      <c r="Q12" s="9"/>
      <c r="R12" s="12"/>
    </row>
    <row r="13" spans="1:22" s="18" customFormat="1" x14ac:dyDescent="0.45">
      <c r="A13" s="16" t="s">
        <v>81</v>
      </c>
      <c r="B13" s="16" t="s">
        <v>182</v>
      </c>
      <c r="C13" s="16" t="s">
        <v>161</v>
      </c>
      <c r="D13" s="25">
        <v>8</v>
      </c>
      <c r="E13" s="29">
        <f t="shared" si="0"/>
        <v>40</v>
      </c>
      <c r="F13" s="29">
        <f t="shared" si="2"/>
        <v>208</v>
      </c>
      <c r="G13" s="23">
        <v>75</v>
      </c>
      <c r="H13" s="23">
        <v>11</v>
      </c>
      <c r="I13" s="26">
        <v>11</v>
      </c>
      <c r="J13" s="23">
        <v>93</v>
      </c>
      <c r="K13" s="23">
        <v>10</v>
      </c>
      <c r="L13" s="30">
        <f t="shared" si="1"/>
        <v>12</v>
      </c>
      <c r="M13" s="97">
        <v>40</v>
      </c>
      <c r="N13" s="97">
        <v>5</v>
      </c>
      <c r="O13" s="97">
        <v>17</v>
      </c>
      <c r="P13" s="9"/>
      <c r="Q13" s="9"/>
      <c r="R13" s="12"/>
    </row>
    <row r="14" spans="1:22" s="18" customFormat="1" x14ac:dyDescent="0.45">
      <c r="A14" s="16" t="s">
        <v>82</v>
      </c>
      <c r="B14" s="16" t="s">
        <v>181</v>
      </c>
      <c r="C14" s="16" t="s">
        <v>64</v>
      </c>
      <c r="D14" s="25">
        <v>9</v>
      </c>
      <c r="E14" s="29">
        <f t="shared" si="0"/>
        <v>36</v>
      </c>
      <c r="F14" s="29">
        <f t="shared" si="2"/>
        <v>227</v>
      </c>
      <c r="G14" s="23">
        <v>74</v>
      </c>
      <c r="H14" s="23">
        <v>10</v>
      </c>
      <c r="I14" s="27">
        <v>12</v>
      </c>
      <c r="J14" s="23">
        <v>101</v>
      </c>
      <c r="K14" s="23">
        <v>14</v>
      </c>
      <c r="L14" s="30">
        <f t="shared" si="1"/>
        <v>8</v>
      </c>
      <c r="M14" s="97">
        <v>52</v>
      </c>
      <c r="N14" s="97">
        <v>6</v>
      </c>
      <c r="O14" s="97">
        <v>16</v>
      </c>
      <c r="P14" s="9"/>
      <c r="Q14" s="9"/>
      <c r="R14" s="12"/>
    </row>
    <row r="15" spans="1:22" s="18" customFormat="1" x14ac:dyDescent="0.45">
      <c r="A15" s="16" t="s">
        <v>74</v>
      </c>
      <c r="B15" s="16" t="s">
        <v>178</v>
      </c>
      <c r="C15" s="16" t="s">
        <v>179</v>
      </c>
      <c r="D15" s="29">
        <v>10</v>
      </c>
      <c r="E15" s="29">
        <f t="shared" si="0"/>
        <v>35</v>
      </c>
      <c r="F15" s="29">
        <f t="shared" si="2"/>
        <v>248</v>
      </c>
      <c r="G15" s="23">
        <v>69</v>
      </c>
      <c r="H15" s="23">
        <v>8</v>
      </c>
      <c r="I15" s="27">
        <v>14</v>
      </c>
      <c r="J15" s="23">
        <v>79</v>
      </c>
      <c r="K15" s="23">
        <v>8</v>
      </c>
      <c r="L15" s="30">
        <f t="shared" si="1"/>
        <v>14</v>
      </c>
      <c r="M15" s="97">
        <v>100</v>
      </c>
      <c r="N15" s="97">
        <v>15</v>
      </c>
      <c r="O15" s="97">
        <v>7</v>
      </c>
      <c r="P15" s="9"/>
      <c r="Q15" s="9"/>
      <c r="R15" s="12"/>
    </row>
    <row r="16" spans="1:22" s="18" customFormat="1" x14ac:dyDescent="0.45">
      <c r="A16" s="16" t="s">
        <v>77</v>
      </c>
      <c r="B16" s="16" t="s">
        <v>183</v>
      </c>
      <c r="C16" s="16" t="s">
        <v>184</v>
      </c>
      <c r="D16" s="25">
        <v>11</v>
      </c>
      <c r="E16" s="29">
        <f t="shared" si="0"/>
        <v>34</v>
      </c>
      <c r="F16" s="29">
        <f t="shared" si="2"/>
        <v>236</v>
      </c>
      <c r="G16" s="23">
        <v>83</v>
      </c>
      <c r="H16" s="23">
        <v>12</v>
      </c>
      <c r="I16" s="27">
        <v>10</v>
      </c>
      <c r="J16" s="8">
        <v>99</v>
      </c>
      <c r="K16" s="8">
        <v>12</v>
      </c>
      <c r="L16" s="30">
        <f t="shared" si="1"/>
        <v>10</v>
      </c>
      <c r="M16" s="97">
        <v>54</v>
      </c>
      <c r="N16" s="97">
        <v>8</v>
      </c>
      <c r="O16" s="97">
        <v>14</v>
      </c>
      <c r="P16" s="9"/>
      <c r="Q16" s="9"/>
      <c r="R16" s="12"/>
    </row>
    <row r="17" spans="1:18" s="18" customFormat="1" x14ac:dyDescent="0.45">
      <c r="A17" s="16" t="s">
        <v>66</v>
      </c>
      <c r="B17" s="16" t="s">
        <v>172</v>
      </c>
      <c r="C17" s="16" t="s">
        <v>277</v>
      </c>
      <c r="D17" s="25">
        <v>12</v>
      </c>
      <c r="E17" s="29">
        <f t="shared" si="0"/>
        <v>29</v>
      </c>
      <c r="F17" s="29">
        <f t="shared" si="2"/>
        <v>113</v>
      </c>
      <c r="G17" s="23">
        <v>17</v>
      </c>
      <c r="H17" s="23">
        <v>2</v>
      </c>
      <c r="I17" s="27">
        <v>20</v>
      </c>
      <c r="J17" s="80"/>
      <c r="K17" s="80"/>
      <c r="L17" s="82"/>
      <c r="M17" s="97">
        <v>96</v>
      </c>
      <c r="N17" s="97">
        <v>13</v>
      </c>
      <c r="O17" s="97">
        <v>9</v>
      </c>
      <c r="P17" s="8"/>
      <c r="Q17" s="8"/>
      <c r="R17" s="8"/>
    </row>
    <row r="18" spans="1:18" s="18" customFormat="1" x14ac:dyDescent="0.45">
      <c r="A18" s="16" t="s">
        <v>73</v>
      </c>
      <c r="B18" s="16" t="s">
        <v>188</v>
      </c>
      <c r="C18" s="16" t="s">
        <v>156</v>
      </c>
      <c r="D18" s="29">
        <v>13</v>
      </c>
      <c r="E18" s="29">
        <f t="shared" si="0"/>
        <v>28</v>
      </c>
      <c r="F18" s="29">
        <f t="shared" si="2"/>
        <v>274</v>
      </c>
      <c r="G18" s="23">
        <v>118</v>
      </c>
      <c r="H18" s="23">
        <v>16</v>
      </c>
      <c r="I18" s="27">
        <v>6</v>
      </c>
      <c r="J18" s="8">
        <v>100</v>
      </c>
      <c r="K18" s="8">
        <v>13</v>
      </c>
      <c r="L18" s="30">
        <f>22-K18</f>
        <v>9</v>
      </c>
      <c r="M18" s="97">
        <v>56</v>
      </c>
      <c r="N18" s="97">
        <v>9</v>
      </c>
      <c r="O18" s="97">
        <v>13</v>
      </c>
      <c r="P18" s="8"/>
      <c r="Q18" s="8"/>
      <c r="R18" s="8"/>
    </row>
    <row r="19" spans="1:18" s="18" customFormat="1" x14ac:dyDescent="0.45">
      <c r="A19" s="16" t="s">
        <v>310</v>
      </c>
      <c r="B19" s="16" t="s">
        <v>517</v>
      </c>
      <c r="C19" s="16" t="s">
        <v>518</v>
      </c>
      <c r="D19" s="25">
        <v>14</v>
      </c>
      <c r="E19" s="29">
        <f t="shared" si="0"/>
        <v>27</v>
      </c>
      <c r="F19" s="29">
        <f t="shared" si="2"/>
        <v>136</v>
      </c>
      <c r="G19" s="80"/>
      <c r="H19" s="80"/>
      <c r="I19" s="81"/>
      <c r="J19" s="23">
        <v>79</v>
      </c>
      <c r="K19" s="23">
        <v>7</v>
      </c>
      <c r="L19" s="30">
        <f>22-K19</f>
        <v>15</v>
      </c>
      <c r="M19" s="97">
        <v>57</v>
      </c>
      <c r="N19" s="97">
        <v>10</v>
      </c>
      <c r="O19" s="97">
        <v>12</v>
      </c>
      <c r="P19" s="9"/>
      <c r="Q19" s="9"/>
      <c r="R19" s="12"/>
    </row>
    <row r="20" spans="1:18" x14ac:dyDescent="0.45">
      <c r="A20" s="16" t="s">
        <v>62</v>
      </c>
      <c r="B20" s="16" t="s">
        <v>186</v>
      </c>
      <c r="C20" s="16" t="s">
        <v>57</v>
      </c>
      <c r="D20" s="25">
        <v>15</v>
      </c>
      <c r="E20" s="29">
        <f t="shared" si="0"/>
        <v>25</v>
      </c>
      <c r="F20" s="29">
        <f t="shared" si="2"/>
        <v>321</v>
      </c>
      <c r="G20" s="23">
        <v>95</v>
      </c>
      <c r="H20" s="23">
        <v>14</v>
      </c>
      <c r="I20" s="27">
        <v>8</v>
      </c>
      <c r="J20" s="8">
        <v>144</v>
      </c>
      <c r="K20" s="8">
        <v>15</v>
      </c>
      <c r="L20" s="30">
        <f>22-K20</f>
        <v>7</v>
      </c>
      <c r="M20" s="97">
        <v>82</v>
      </c>
      <c r="N20" s="97">
        <v>12</v>
      </c>
      <c r="O20" s="97">
        <v>10</v>
      </c>
      <c r="P20" s="9"/>
      <c r="Q20" s="9"/>
      <c r="R20" s="12"/>
    </row>
    <row r="21" spans="1:18" x14ac:dyDescent="0.45">
      <c r="A21" s="16" t="s">
        <v>78</v>
      </c>
      <c r="B21" s="16" t="s">
        <v>185</v>
      </c>
      <c r="C21" s="16" t="s">
        <v>184</v>
      </c>
      <c r="D21" s="29">
        <v>16</v>
      </c>
      <c r="E21" s="29">
        <f t="shared" si="0"/>
        <v>21</v>
      </c>
      <c r="F21" s="29">
        <f t="shared" si="2"/>
        <v>348</v>
      </c>
      <c r="G21" s="23">
        <v>95</v>
      </c>
      <c r="H21" s="23">
        <v>13</v>
      </c>
      <c r="I21" s="26">
        <v>9</v>
      </c>
      <c r="J21" s="8">
        <v>151</v>
      </c>
      <c r="K21" s="8">
        <v>16</v>
      </c>
      <c r="L21" s="30">
        <f>22-K21</f>
        <v>6</v>
      </c>
      <c r="M21" s="97">
        <v>102</v>
      </c>
      <c r="N21" s="97">
        <v>16</v>
      </c>
      <c r="O21" s="97">
        <v>6</v>
      </c>
      <c r="P21" s="9"/>
      <c r="Q21" s="9"/>
      <c r="R21" s="12"/>
    </row>
    <row r="22" spans="1:18" x14ac:dyDescent="0.45">
      <c r="A22" s="16" t="s">
        <v>72</v>
      </c>
      <c r="B22" s="16" t="s">
        <v>187</v>
      </c>
      <c r="C22" s="16" t="s">
        <v>184</v>
      </c>
      <c r="D22" s="25">
        <v>17</v>
      </c>
      <c r="E22" s="29">
        <f t="shared" si="0"/>
        <v>18</v>
      </c>
      <c r="F22" s="29">
        <f t="shared" si="2"/>
        <v>205</v>
      </c>
      <c r="G22" s="23">
        <v>107</v>
      </c>
      <c r="H22" s="23">
        <v>15</v>
      </c>
      <c r="I22" s="26">
        <v>7</v>
      </c>
      <c r="J22" s="8">
        <v>98</v>
      </c>
      <c r="K22" s="8">
        <v>11</v>
      </c>
      <c r="L22" s="30">
        <f>22-K22</f>
        <v>11</v>
      </c>
      <c r="M22" s="76"/>
      <c r="N22" s="76"/>
      <c r="O22" s="76"/>
      <c r="P22" s="8"/>
      <c r="Q22" s="8"/>
      <c r="R22" s="8"/>
    </row>
    <row r="23" spans="1:18" x14ac:dyDescent="0.45">
      <c r="A23" s="16" t="s">
        <v>69</v>
      </c>
      <c r="B23" s="16" t="s">
        <v>175</v>
      </c>
      <c r="C23" s="16" t="s">
        <v>17</v>
      </c>
      <c r="D23" s="25">
        <v>18</v>
      </c>
      <c r="E23" s="29">
        <f t="shared" si="0"/>
        <v>17</v>
      </c>
      <c r="F23" s="29">
        <f t="shared" si="2"/>
        <v>43</v>
      </c>
      <c r="G23" s="23">
        <v>43</v>
      </c>
      <c r="H23" s="23">
        <v>5</v>
      </c>
      <c r="I23" s="26">
        <v>17</v>
      </c>
      <c r="J23" s="80"/>
      <c r="K23" s="80"/>
      <c r="L23" s="82"/>
      <c r="M23" s="76"/>
      <c r="N23" s="76"/>
      <c r="O23" s="131"/>
      <c r="P23" s="8"/>
      <c r="Q23" s="8"/>
      <c r="R23" s="8"/>
    </row>
    <row r="24" spans="1:18" x14ac:dyDescent="0.45">
      <c r="A24" s="16" t="s">
        <v>307</v>
      </c>
      <c r="B24" s="16" t="s">
        <v>308</v>
      </c>
      <c r="C24" s="16" t="s">
        <v>309</v>
      </c>
      <c r="D24" s="29">
        <v>19</v>
      </c>
      <c r="E24" s="29">
        <f t="shared" si="0"/>
        <v>17</v>
      </c>
      <c r="F24" s="29">
        <f t="shared" si="2"/>
        <v>53</v>
      </c>
      <c r="G24" s="80"/>
      <c r="H24" s="80"/>
      <c r="I24" s="81"/>
      <c r="J24" s="23">
        <v>53</v>
      </c>
      <c r="K24" s="23">
        <v>5</v>
      </c>
      <c r="L24" s="30">
        <f>22-K24</f>
        <v>17</v>
      </c>
      <c r="M24" s="76"/>
      <c r="N24" s="76"/>
      <c r="O24" s="131"/>
      <c r="P24" s="8"/>
      <c r="Q24" s="8"/>
      <c r="R24" s="8"/>
    </row>
    <row r="25" spans="1:18" x14ac:dyDescent="0.45">
      <c r="A25" s="16" t="s">
        <v>191</v>
      </c>
      <c r="B25" s="16" t="s">
        <v>192</v>
      </c>
      <c r="C25" s="16" t="s">
        <v>161</v>
      </c>
      <c r="D25" s="25">
        <v>20</v>
      </c>
      <c r="E25" s="29">
        <f t="shared" si="0"/>
        <v>16</v>
      </c>
      <c r="F25" s="29">
        <f t="shared" si="2"/>
        <v>406</v>
      </c>
      <c r="G25" s="23">
        <v>138</v>
      </c>
      <c r="H25" s="23">
        <v>19</v>
      </c>
      <c r="I25" s="26">
        <v>3</v>
      </c>
      <c r="J25" s="8">
        <v>172</v>
      </c>
      <c r="K25" s="8">
        <v>17</v>
      </c>
      <c r="L25" s="30">
        <f>22-K25</f>
        <v>5</v>
      </c>
      <c r="M25" s="97">
        <v>96</v>
      </c>
      <c r="N25" s="97">
        <v>14</v>
      </c>
      <c r="O25" s="97">
        <v>8</v>
      </c>
      <c r="P25" s="8"/>
      <c r="Q25" s="8"/>
      <c r="R25" s="8"/>
    </row>
    <row r="26" spans="1:18" x14ac:dyDescent="0.45">
      <c r="A26" s="16" t="s">
        <v>79</v>
      </c>
      <c r="B26" s="16" t="s">
        <v>190</v>
      </c>
      <c r="C26" s="16" t="s">
        <v>83</v>
      </c>
      <c r="D26" s="25">
        <v>21</v>
      </c>
      <c r="E26" s="29">
        <f t="shared" si="0"/>
        <v>8</v>
      </c>
      <c r="F26" s="29">
        <f t="shared" si="2"/>
        <v>312</v>
      </c>
      <c r="G26" s="23">
        <v>132</v>
      </c>
      <c r="H26" s="23">
        <v>18</v>
      </c>
      <c r="I26" s="27">
        <v>4</v>
      </c>
      <c r="J26" s="8">
        <v>180</v>
      </c>
      <c r="K26" s="8">
        <v>18</v>
      </c>
      <c r="L26" s="30">
        <f>22-K26</f>
        <v>4</v>
      </c>
      <c r="M26" s="76"/>
      <c r="N26" s="76"/>
      <c r="O26" s="76"/>
      <c r="P26" s="8"/>
      <c r="Q26" s="8"/>
      <c r="R26" s="8"/>
    </row>
    <row r="27" spans="1:18" x14ac:dyDescent="0.45">
      <c r="A27" s="16" t="s">
        <v>311</v>
      </c>
      <c r="B27" s="16" t="s">
        <v>312</v>
      </c>
      <c r="C27" s="16" t="s">
        <v>313</v>
      </c>
      <c r="D27" s="29">
        <v>22</v>
      </c>
      <c r="E27" s="29">
        <f t="shared" si="0"/>
        <v>8</v>
      </c>
      <c r="F27" s="29">
        <f t="shared" si="2"/>
        <v>288</v>
      </c>
      <c r="G27" s="80"/>
      <c r="H27" s="80"/>
      <c r="I27" s="79"/>
      <c r="J27" s="8">
        <v>182</v>
      </c>
      <c r="K27" s="8">
        <v>19</v>
      </c>
      <c r="L27" s="30">
        <f>22-K27</f>
        <v>3</v>
      </c>
      <c r="M27" s="97">
        <v>106</v>
      </c>
      <c r="N27" s="97">
        <v>17</v>
      </c>
      <c r="O27" s="97">
        <v>5</v>
      </c>
      <c r="P27" s="8"/>
      <c r="Q27" s="8"/>
      <c r="R27" s="8"/>
    </row>
    <row r="28" spans="1:18" x14ac:dyDescent="0.45">
      <c r="A28" s="16" t="s">
        <v>80</v>
      </c>
      <c r="B28" s="16" t="s">
        <v>189</v>
      </c>
      <c r="C28" s="16" t="s">
        <v>63</v>
      </c>
      <c r="D28" s="25">
        <v>23</v>
      </c>
      <c r="E28" s="29">
        <f t="shared" si="0"/>
        <v>5</v>
      </c>
      <c r="F28" s="29">
        <f t="shared" si="2"/>
        <v>128</v>
      </c>
      <c r="G28" s="23">
        <v>128</v>
      </c>
      <c r="H28" s="23">
        <v>17</v>
      </c>
      <c r="I28" s="26">
        <v>5</v>
      </c>
      <c r="J28" s="76"/>
      <c r="K28" s="76"/>
      <c r="L28" s="82"/>
      <c r="M28" s="76"/>
      <c r="N28" s="76"/>
      <c r="O28" s="76"/>
      <c r="P28" s="8"/>
      <c r="Q28" s="8"/>
      <c r="R28" s="8"/>
    </row>
    <row r="29" spans="1:18" x14ac:dyDescent="0.45">
      <c r="A29" s="16" t="s">
        <v>195</v>
      </c>
      <c r="B29" s="16" t="s">
        <v>196</v>
      </c>
      <c r="C29" s="16" t="s">
        <v>58</v>
      </c>
      <c r="D29" s="25">
        <v>24</v>
      </c>
      <c r="E29" s="29">
        <f t="shared" si="0"/>
        <v>5</v>
      </c>
      <c r="F29" s="29">
        <f t="shared" si="2"/>
        <v>491</v>
      </c>
      <c r="G29" s="23">
        <v>171</v>
      </c>
      <c r="H29" s="23">
        <v>21</v>
      </c>
      <c r="I29" s="26">
        <v>1</v>
      </c>
      <c r="J29" s="8">
        <v>193</v>
      </c>
      <c r="K29" s="8">
        <v>20</v>
      </c>
      <c r="L29" s="30">
        <f>22-K29</f>
        <v>2</v>
      </c>
      <c r="M29" s="97">
        <v>127</v>
      </c>
      <c r="N29" s="97">
        <v>20</v>
      </c>
      <c r="O29" s="97">
        <v>2</v>
      </c>
      <c r="P29" s="8"/>
      <c r="Q29" s="8"/>
      <c r="R29" s="8"/>
    </row>
    <row r="30" spans="1:18" x14ac:dyDescent="0.45">
      <c r="A30" s="16" t="s">
        <v>522</v>
      </c>
      <c r="B30" s="16" t="s">
        <v>523</v>
      </c>
      <c r="C30" s="16" t="s">
        <v>524</v>
      </c>
      <c r="D30" s="29">
        <v>25</v>
      </c>
      <c r="E30" s="29">
        <f t="shared" si="0"/>
        <v>4</v>
      </c>
      <c r="F30" s="29">
        <f t="shared" si="2"/>
        <v>112</v>
      </c>
      <c r="G30" s="75"/>
      <c r="H30" s="75"/>
      <c r="I30" s="75"/>
      <c r="J30" s="75"/>
      <c r="K30" s="75"/>
      <c r="L30" s="75"/>
      <c r="M30" s="97">
        <v>112</v>
      </c>
      <c r="N30" s="97">
        <v>18</v>
      </c>
      <c r="O30" s="97">
        <v>4</v>
      </c>
      <c r="P30" s="8"/>
      <c r="Q30" s="8"/>
      <c r="R30" s="8"/>
    </row>
    <row r="31" spans="1:18" x14ac:dyDescent="0.45">
      <c r="A31" s="16" t="s">
        <v>525</v>
      </c>
      <c r="B31" s="16" t="s">
        <v>526</v>
      </c>
      <c r="C31" s="16" t="s">
        <v>527</v>
      </c>
      <c r="D31" s="25">
        <v>26</v>
      </c>
      <c r="E31" s="29">
        <f t="shared" si="0"/>
        <v>3</v>
      </c>
      <c r="F31" s="29">
        <f t="shared" si="2"/>
        <v>116</v>
      </c>
      <c r="G31" s="75"/>
      <c r="H31" s="75"/>
      <c r="I31" s="75"/>
      <c r="J31" s="75"/>
      <c r="K31" s="75"/>
      <c r="L31" s="75"/>
      <c r="M31" s="97">
        <v>116</v>
      </c>
      <c r="N31" s="97">
        <v>19</v>
      </c>
      <c r="O31" s="97">
        <v>3</v>
      </c>
      <c r="P31" s="8"/>
      <c r="Q31" s="8"/>
      <c r="R31" s="8"/>
    </row>
    <row r="32" spans="1:18" x14ac:dyDescent="0.45">
      <c r="A32" s="16" t="s">
        <v>193</v>
      </c>
      <c r="B32" s="16" t="s">
        <v>194</v>
      </c>
      <c r="C32" s="16" t="s">
        <v>278</v>
      </c>
      <c r="D32" s="25">
        <v>27</v>
      </c>
      <c r="E32" s="29">
        <f t="shared" si="0"/>
        <v>2</v>
      </c>
      <c r="F32" s="29">
        <f t="shared" si="2"/>
        <v>151</v>
      </c>
      <c r="G32" s="23">
        <v>151</v>
      </c>
      <c r="H32" s="23">
        <v>20</v>
      </c>
      <c r="I32" s="27">
        <v>2</v>
      </c>
      <c r="J32" s="76"/>
      <c r="K32" s="76"/>
      <c r="L32" s="82"/>
      <c r="M32" s="76"/>
      <c r="N32" s="76"/>
      <c r="O32" s="76"/>
      <c r="P32" s="61"/>
      <c r="Q32" s="61"/>
      <c r="R32" s="61"/>
    </row>
    <row r="33" spans="1:18" x14ac:dyDescent="0.45">
      <c r="A33" s="16" t="s">
        <v>314</v>
      </c>
      <c r="B33" s="16" t="s">
        <v>315</v>
      </c>
      <c r="C33" s="16" t="s">
        <v>316</v>
      </c>
      <c r="D33" s="29">
        <v>28</v>
      </c>
      <c r="E33" s="29">
        <f t="shared" si="0"/>
        <v>2</v>
      </c>
      <c r="F33" s="29">
        <f t="shared" si="2"/>
        <v>360</v>
      </c>
      <c r="G33" s="80"/>
      <c r="H33" s="80"/>
      <c r="I33" s="81"/>
      <c r="J33" s="8">
        <v>216</v>
      </c>
      <c r="K33" s="8">
        <v>21</v>
      </c>
      <c r="L33" s="30">
        <f>22-K33</f>
        <v>1</v>
      </c>
      <c r="M33" s="97">
        <v>144</v>
      </c>
      <c r="N33" s="97">
        <v>21</v>
      </c>
      <c r="O33" s="97">
        <v>1</v>
      </c>
      <c r="P33" s="61"/>
      <c r="Q33" s="61"/>
      <c r="R33" s="61"/>
    </row>
  </sheetData>
  <sortState ref="A6:R31">
    <sortCondition descending="1" ref="E6:E31"/>
    <sortCondition ref="F6:F31"/>
  </sortState>
  <mergeCells count="14">
    <mergeCell ref="F3:F5"/>
    <mergeCell ref="A3:A5"/>
    <mergeCell ref="B3:B5"/>
    <mergeCell ref="C3:C5"/>
    <mergeCell ref="D3:D5"/>
    <mergeCell ref="E3:E5"/>
    <mergeCell ref="G3:I3"/>
    <mergeCell ref="J3:L3"/>
    <mergeCell ref="M3:O3"/>
    <mergeCell ref="P3:R3"/>
    <mergeCell ref="G4:H4"/>
    <mergeCell ref="J4:K4"/>
    <mergeCell ref="M4:N4"/>
    <mergeCell ref="P4:Q4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"/>
  <sheetViews>
    <sheetView zoomScale="70" zoomScaleNormal="70" zoomScaleSheetLayoutView="85" workbookViewId="0">
      <selection activeCell="B10" sqref="B10"/>
    </sheetView>
  </sheetViews>
  <sheetFormatPr defaultColWidth="9" defaultRowHeight="17.5" x14ac:dyDescent="0.45"/>
  <cols>
    <col min="1" max="1" width="10.08203125" style="2" customWidth="1"/>
    <col min="2" max="2" width="9.6640625" style="2" bestFit="1" customWidth="1"/>
    <col min="3" max="3" width="18.25" style="2" bestFit="1" customWidth="1"/>
    <col min="4" max="4" width="8.58203125" style="2" customWidth="1"/>
    <col min="5" max="5" width="10.75" style="2" customWidth="1"/>
    <col min="6" max="6" width="8.58203125" style="2" customWidth="1"/>
    <col min="7" max="7" width="9.58203125" style="10" customWidth="1"/>
    <col min="8" max="18" width="9.58203125" style="4" customWidth="1"/>
    <col min="19" max="16384" width="9" style="2"/>
  </cols>
  <sheetData>
    <row r="1" spans="1:22" ht="25.5" x14ac:dyDescent="0.45">
      <c r="A1" s="1" t="s">
        <v>229</v>
      </c>
      <c r="B1" s="1"/>
    </row>
    <row r="2" spans="1:22" x14ac:dyDescent="0.45">
      <c r="A2" s="5" t="s">
        <v>87</v>
      </c>
      <c r="C2" s="6">
        <v>42604</v>
      </c>
    </row>
    <row r="3" spans="1:22" s="18" customFormat="1" ht="17.5" customHeight="1" x14ac:dyDescent="0.45">
      <c r="A3" s="146" t="s">
        <v>8</v>
      </c>
      <c r="B3" s="146" t="s">
        <v>153</v>
      </c>
      <c r="C3" s="146" t="s">
        <v>9</v>
      </c>
      <c r="D3" s="145" t="s">
        <v>10</v>
      </c>
      <c r="E3" s="145" t="s">
        <v>89</v>
      </c>
      <c r="F3" s="145" t="s">
        <v>90</v>
      </c>
      <c r="G3" s="147" t="s">
        <v>151</v>
      </c>
      <c r="H3" s="147"/>
      <c r="I3" s="147"/>
      <c r="J3" s="148" t="s">
        <v>152</v>
      </c>
      <c r="K3" s="148"/>
      <c r="L3" s="148"/>
      <c r="M3" s="148" t="s">
        <v>528</v>
      </c>
      <c r="N3" s="148"/>
      <c r="O3" s="148"/>
      <c r="P3" s="148" t="s">
        <v>529</v>
      </c>
      <c r="Q3" s="148"/>
      <c r="R3" s="148"/>
    </row>
    <row r="4" spans="1:22" s="18" customFormat="1" ht="17.5" customHeight="1" x14ac:dyDescent="0.45">
      <c r="A4" s="146"/>
      <c r="B4" s="146"/>
      <c r="C4" s="146"/>
      <c r="D4" s="146"/>
      <c r="E4" s="146"/>
      <c r="F4" s="146"/>
      <c r="G4" s="147" t="s">
        <v>91</v>
      </c>
      <c r="H4" s="147"/>
      <c r="I4" s="7">
        <v>4</v>
      </c>
      <c r="J4" s="147" t="s">
        <v>92</v>
      </c>
      <c r="K4" s="147"/>
      <c r="L4" s="7">
        <v>3</v>
      </c>
      <c r="M4" s="147" t="s">
        <v>91</v>
      </c>
      <c r="N4" s="147"/>
      <c r="O4" s="7">
        <v>3</v>
      </c>
      <c r="P4" s="147" t="s">
        <v>92</v>
      </c>
      <c r="Q4" s="147"/>
      <c r="R4" s="7"/>
    </row>
    <row r="5" spans="1:22" s="18" customFormat="1" x14ac:dyDescent="0.45">
      <c r="A5" s="146"/>
      <c r="B5" s="146"/>
      <c r="C5" s="146"/>
      <c r="D5" s="146"/>
      <c r="E5" s="146"/>
      <c r="F5" s="146"/>
      <c r="G5" s="20" t="s">
        <v>93</v>
      </c>
      <c r="H5" s="20" t="s">
        <v>94</v>
      </c>
      <c r="I5" s="20" t="s">
        <v>95</v>
      </c>
      <c r="J5" s="20" t="s">
        <v>93</v>
      </c>
      <c r="K5" s="20" t="s">
        <v>94</v>
      </c>
      <c r="L5" s="20" t="s">
        <v>96</v>
      </c>
      <c r="M5" s="20" t="s">
        <v>97</v>
      </c>
      <c r="N5" s="20" t="s">
        <v>98</v>
      </c>
      <c r="O5" s="20" t="s">
        <v>96</v>
      </c>
      <c r="P5" s="20" t="s">
        <v>93</v>
      </c>
      <c r="Q5" s="20" t="s">
        <v>94</v>
      </c>
      <c r="R5" s="20" t="s">
        <v>96</v>
      </c>
    </row>
    <row r="6" spans="1:22" s="18" customFormat="1" x14ac:dyDescent="0.45">
      <c r="A6" s="52" t="s">
        <v>84</v>
      </c>
      <c r="B6" s="52" t="s">
        <v>198</v>
      </c>
      <c r="C6" s="52" t="s">
        <v>199</v>
      </c>
      <c r="D6" s="125">
        <v>1</v>
      </c>
      <c r="E6" s="125">
        <f>I6+L6+O6+R6</f>
        <v>10</v>
      </c>
      <c r="F6" s="125">
        <f t="shared" ref="F6:F9" si="0">G6+J6+M6+P6</f>
        <v>45</v>
      </c>
      <c r="G6" s="126">
        <v>25</v>
      </c>
      <c r="H6" s="126">
        <v>1</v>
      </c>
      <c r="I6" s="127">
        <v>4</v>
      </c>
      <c r="J6" s="127">
        <v>10</v>
      </c>
      <c r="K6" s="127">
        <v>1</v>
      </c>
      <c r="L6" s="127">
        <v>3</v>
      </c>
      <c r="M6" s="127">
        <v>10</v>
      </c>
      <c r="N6" s="127">
        <v>1</v>
      </c>
      <c r="O6" s="127">
        <v>3</v>
      </c>
      <c r="P6" s="127"/>
      <c r="Q6" s="127"/>
      <c r="R6" s="127"/>
    </row>
    <row r="7" spans="1:22" s="18" customFormat="1" x14ac:dyDescent="0.45">
      <c r="A7" s="52" t="s">
        <v>86</v>
      </c>
      <c r="B7" s="52" t="s">
        <v>200</v>
      </c>
      <c r="C7" s="52" t="s">
        <v>60</v>
      </c>
      <c r="D7" s="128">
        <v>2</v>
      </c>
      <c r="E7" s="125">
        <f>I7+L7+O7+R7</f>
        <v>7</v>
      </c>
      <c r="F7" s="125">
        <f t="shared" si="0"/>
        <v>62</v>
      </c>
      <c r="G7" s="126">
        <v>30</v>
      </c>
      <c r="H7" s="126">
        <v>2</v>
      </c>
      <c r="I7" s="129">
        <v>3</v>
      </c>
      <c r="J7" s="129">
        <v>20</v>
      </c>
      <c r="K7" s="129">
        <v>2</v>
      </c>
      <c r="L7" s="129">
        <v>2</v>
      </c>
      <c r="M7" s="129">
        <v>12</v>
      </c>
      <c r="N7" s="129">
        <v>2</v>
      </c>
      <c r="O7" s="129">
        <v>2</v>
      </c>
      <c r="P7" s="129"/>
      <c r="Q7" s="129"/>
      <c r="R7" s="129"/>
    </row>
    <row r="8" spans="1:22" s="18" customFormat="1" x14ac:dyDescent="0.45">
      <c r="A8" s="38" t="s">
        <v>203</v>
      </c>
      <c r="B8" s="38" t="s">
        <v>204</v>
      </c>
      <c r="C8" s="38" t="s">
        <v>205</v>
      </c>
      <c r="D8" s="32">
        <v>3</v>
      </c>
      <c r="E8" s="31">
        <f>I8+L8+O8+R8</f>
        <v>3</v>
      </c>
      <c r="F8" s="31">
        <f>G8+J8+M8+P8</f>
        <v>130</v>
      </c>
      <c r="G8" s="39">
        <v>77</v>
      </c>
      <c r="H8" s="39">
        <v>4</v>
      </c>
      <c r="I8" s="33">
        <v>1</v>
      </c>
      <c r="J8" s="35">
        <v>34</v>
      </c>
      <c r="K8" s="35">
        <v>3</v>
      </c>
      <c r="L8" s="36">
        <v>1</v>
      </c>
      <c r="M8" s="36">
        <v>19</v>
      </c>
      <c r="N8" s="36">
        <v>3</v>
      </c>
      <c r="O8" s="37">
        <v>1</v>
      </c>
      <c r="P8" s="36"/>
      <c r="Q8" s="36"/>
      <c r="R8" s="37"/>
    </row>
    <row r="9" spans="1:22" s="18" customFormat="1" x14ac:dyDescent="0.45">
      <c r="A9" s="38" t="s">
        <v>85</v>
      </c>
      <c r="B9" s="38" t="s">
        <v>201</v>
      </c>
      <c r="C9" s="38" t="s">
        <v>202</v>
      </c>
      <c r="D9" s="31">
        <v>4</v>
      </c>
      <c r="E9" s="31">
        <f t="shared" ref="E9" si="1">I9+L9+O9+R9</f>
        <v>2</v>
      </c>
      <c r="F9" s="31">
        <f t="shared" si="0"/>
        <v>35</v>
      </c>
      <c r="G9" s="39">
        <v>35</v>
      </c>
      <c r="H9" s="39">
        <v>3</v>
      </c>
      <c r="I9" s="34">
        <v>2</v>
      </c>
      <c r="J9" s="83"/>
      <c r="K9" s="83"/>
      <c r="L9" s="84"/>
      <c r="M9" s="84"/>
      <c r="N9" s="84"/>
      <c r="O9" s="112"/>
      <c r="P9" s="36"/>
      <c r="Q9" s="36"/>
      <c r="R9" s="37"/>
      <c r="V9" s="19"/>
    </row>
  </sheetData>
  <mergeCells count="14">
    <mergeCell ref="F3:F5"/>
    <mergeCell ref="A3:A5"/>
    <mergeCell ref="B3:B5"/>
    <mergeCell ref="C3:C5"/>
    <mergeCell ref="D3:D5"/>
    <mergeCell ref="E3:E5"/>
    <mergeCell ref="G3:I3"/>
    <mergeCell ref="J3:L3"/>
    <mergeCell ref="M3:O3"/>
    <mergeCell ref="P3:R3"/>
    <mergeCell ref="G4:H4"/>
    <mergeCell ref="J4:K4"/>
    <mergeCell ref="M4:N4"/>
    <mergeCell ref="P4:Q4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zoomScale="70" zoomScaleNormal="70" zoomScaleSheetLayoutView="85" workbookViewId="0">
      <selection activeCell="E11" sqref="E11"/>
    </sheetView>
  </sheetViews>
  <sheetFormatPr defaultColWidth="9" defaultRowHeight="17.5" x14ac:dyDescent="0.45"/>
  <cols>
    <col min="1" max="1" width="13.83203125" style="2" customWidth="1"/>
    <col min="2" max="2" width="9.6640625" style="2" bestFit="1" customWidth="1"/>
    <col min="3" max="3" width="18.25" style="2" bestFit="1" customWidth="1"/>
    <col min="4" max="4" width="8.58203125" style="2" customWidth="1"/>
    <col min="5" max="5" width="10.75" style="2" customWidth="1"/>
    <col min="6" max="6" width="8.58203125" style="2" customWidth="1"/>
    <col min="7" max="7" width="9.58203125" style="3" customWidth="1"/>
    <col min="8" max="18" width="9.58203125" style="4" customWidth="1"/>
    <col min="19" max="16384" width="9" style="2"/>
  </cols>
  <sheetData>
    <row r="1" spans="1:22" ht="25.5" x14ac:dyDescent="0.45">
      <c r="A1" s="1" t="s">
        <v>230</v>
      </c>
      <c r="B1" s="1"/>
    </row>
    <row r="2" spans="1:22" x14ac:dyDescent="0.45">
      <c r="A2" s="5" t="s">
        <v>87</v>
      </c>
      <c r="C2" s="6">
        <v>42602</v>
      </c>
    </row>
    <row r="3" spans="1:22" s="18" customFormat="1" ht="17.5" customHeight="1" x14ac:dyDescent="0.45">
      <c r="A3" s="146" t="s">
        <v>8</v>
      </c>
      <c r="B3" s="146" t="s">
        <v>153</v>
      </c>
      <c r="C3" s="146" t="s">
        <v>9</v>
      </c>
      <c r="D3" s="145" t="s">
        <v>10</v>
      </c>
      <c r="E3" s="145" t="s">
        <v>89</v>
      </c>
      <c r="F3" s="145" t="s">
        <v>90</v>
      </c>
      <c r="G3" s="147" t="s">
        <v>151</v>
      </c>
      <c r="H3" s="147"/>
      <c r="I3" s="147"/>
      <c r="J3" s="148" t="s">
        <v>152</v>
      </c>
      <c r="K3" s="148"/>
      <c r="L3" s="148"/>
      <c r="M3" s="148" t="s">
        <v>388</v>
      </c>
      <c r="N3" s="148"/>
      <c r="O3" s="148"/>
      <c r="P3" s="148" t="s">
        <v>389</v>
      </c>
      <c r="Q3" s="148"/>
      <c r="R3" s="148"/>
    </row>
    <row r="4" spans="1:22" s="18" customFormat="1" ht="17.5" customHeight="1" x14ac:dyDescent="0.45">
      <c r="A4" s="146"/>
      <c r="B4" s="146"/>
      <c r="C4" s="146"/>
      <c r="D4" s="146"/>
      <c r="E4" s="146"/>
      <c r="F4" s="146"/>
      <c r="G4" s="147" t="s">
        <v>91</v>
      </c>
      <c r="H4" s="147"/>
      <c r="I4" s="7">
        <v>12</v>
      </c>
      <c r="J4" s="147" t="s">
        <v>92</v>
      </c>
      <c r="K4" s="147"/>
      <c r="L4" s="7">
        <v>12</v>
      </c>
      <c r="M4" s="147" t="s">
        <v>91</v>
      </c>
      <c r="N4" s="147"/>
      <c r="O4" s="7">
        <v>10</v>
      </c>
      <c r="P4" s="147" t="s">
        <v>92</v>
      </c>
      <c r="Q4" s="147"/>
      <c r="R4" s="7"/>
    </row>
    <row r="5" spans="1:22" s="18" customFormat="1" x14ac:dyDescent="0.45">
      <c r="A5" s="146"/>
      <c r="B5" s="146"/>
      <c r="C5" s="146"/>
      <c r="D5" s="146"/>
      <c r="E5" s="146"/>
      <c r="F5" s="146"/>
      <c r="G5" s="20" t="s">
        <v>93</v>
      </c>
      <c r="H5" s="20" t="s">
        <v>94</v>
      </c>
      <c r="I5" s="20" t="s">
        <v>95</v>
      </c>
      <c r="J5" s="20" t="s">
        <v>93</v>
      </c>
      <c r="K5" s="20" t="s">
        <v>94</v>
      </c>
      <c r="L5" s="20" t="s">
        <v>96</v>
      </c>
      <c r="M5" s="20" t="s">
        <v>97</v>
      </c>
      <c r="N5" s="20" t="s">
        <v>98</v>
      </c>
      <c r="O5" s="20" t="s">
        <v>96</v>
      </c>
      <c r="P5" s="20" t="s">
        <v>93</v>
      </c>
      <c r="Q5" s="20" t="s">
        <v>94</v>
      </c>
      <c r="R5" s="20" t="s">
        <v>96</v>
      </c>
    </row>
    <row r="6" spans="1:22" s="18" customFormat="1" x14ac:dyDescent="0.45">
      <c r="A6" s="53" t="s">
        <v>206</v>
      </c>
      <c r="B6" s="53">
        <v>113</v>
      </c>
      <c r="C6" s="53" t="s">
        <v>207</v>
      </c>
      <c r="D6" s="53">
        <v>1</v>
      </c>
      <c r="E6" s="46">
        <f>I6+L6+O6+R6</f>
        <v>34</v>
      </c>
      <c r="F6" s="46">
        <f>P6</f>
        <v>0</v>
      </c>
      <c r="G6" s="124" t="s">
        <v>170</v>
      </c>
      <c r="H6" s="124">
        <v>1</v>
      </c>
      <c r="I6" s="124">
        <v>12</v>
      </c>
      <c r="J6" s="124" t="s">
        <v>332</v>
      </c>
      <c r="K6" s="124">
        <v>1</v>
      </c>
      <c r="L6" s="124">
        <v>12</v>
      </c>
      <c r="M6" s="124" t="s">
        <v>387</v>
      </c>
      <c r="N6" s="124">
        <v>1</v>
      </c>
      <c r="O6" s="124">
        <v>10</v>
      </c>
      <c r="P6" s="124"/>
      <c r="Q6" s="124"/>
      <c r="R6" s="124"/>
    </row>
    <row r="7" spans="1:22" s="18" customFormat="1" ht="35" x14ac:dyDescent="0.45">
      <c r="A7" s="17" t="s">
        <v>208</v>
      </c>
      <c r="B7" s="11">
        <v>112</v>
      </c>
      <c r="C7" s="17" t="s">
        <v>222</v>
      </c>
      <c r="D7" s="29">
        <v>2</v>
      </c>
      <c r="E7" s="29">
        <f>I7+L7+O7+R7</f>
        <v>33</v>
      </c>
      <c r="F7" s="29">
        <f t="shared" ref="F7" si="0">G7+J7+M7+P7</f>
        <v>64</v>
      </c>
      <c r="G7" s="11">
        <v>21</v>
      </c>
      <c r="H7" s="11">
        <v>1</v>
      </c>
      <c r="I7" s="30">
        <v>12</v>
      </c>
      <c r="J7" s="30">
        <v>22</v>
      </c>
      <c r="K7" s="30">
        <v>1</v>
      </c>
      <c r="L7" s="30">
        <v>12</v>
      </c>
      <c r="M7" s="26">
        <v>21</v>
      </c>
      <c r="N7" s="26">
        <v>2</v>
      </c>
      <c r="O7" s="26">
        <v>9</v>
      </c>
      <c r="P7" s="30"/>
      <c r="Q7" s="30"/>
      <c r="R7" s="30"/>
    </row>
    <row r="8" spans="1:22" s="18" customFormat="1" x14ac:dyDescent="0.45">
      <c r="A8" s="54" t="s">
        <v>209</v>
      </c>
      <c r="B8" s="55">
        <v>101</v>
      </c>
      <c r="C8" s="51" t="s">
        <v>17</v>
      </c>
      <c r="D8" s="53">
        <v>3</v>
      </c>
      <c r="E8" s="46">
        <f t="shared" ref="E8:E18" si="1">I8+L8+O8+R8</f>
        <v>27</v>
      </c>
      <c r="F8" s="46">
        <f t="shared" ref="F8:F18" si="2">G8+J8+M8+P8</f>
        <v>85</v>
      </c>
      <c r="G8" s="57">
        <v>23</v>
      </c>
      <c r="H8" s="57">
        <v>2</v>
      </c>
      <c r="I8" s="124">
        <v>11</v>
      </c>
      <c r="J8" s="124">
        <v>28</v>
      </c>
      <c r="K8" s="124">
        <v>2</v>
      </c>
      <c r="L8" s="124">
        <v>11</v>
      </c>
      <c r="M8" s="124">
        <v>34</v>
      </c>
      <c r="N8" s="124">
        <v>6</v>
      </c>
      <c r="O8" s="124">
        <v>5</v>
      </c>
      <c r="P8" s="124"/>
      <c r="Q8" s="124"/>
      <c r="R8" s="124"/>
    </row>
    <row r="9" spans="1:22" s="18" customFormat="1" x14ac:dyDescent="0.45">
      <c r="A9" s="17" t="s">
        <v>211</v>
      </c>
      <c r="B9" s="23">
        <v>103</v>
      </c>
      <c r="C9" s="16" t="s">
        <v>279</v>
      </c>
      <c r="D9" s="25">
        <v>5</v>
      </c>
      <c r="E9" s="29">
        <f>I9+L9+O9+R9</f>
        <v>27</v>
      </c>
      <c r="F9" s="29">
        <f>G9+J9+M9+P9</f>
        <v>96</v>
      </c>
      <c r="G9" s="11">
        <v>37</v>
      </c>
      <c r="H9" s="11">
        <v>4</v>
      </c>
      <c r="I9" s="26">
        <v>9</v>
      </c>
      <c r="J9" s="11">
        <v>44</v>
      </c>
      <c r="K9" s="11">
        <v>5</v>
      </c>
      <c r="L9" s="9">
        <v>8</v>
      </c>
      <c r="M9" s="26">
        <v>15</v>
      </c>
      <c r="N9" s="26">
        <v>1</v>
      </c>
      <c r="O9" s="26">
        <v>10</v>
      </c>
      <c r="P9" s="9"/>
      <c r="Q9" s="9"/>
      <c r="R9" s="12"/>
    </row>
    <row r="10" spans="1:22" s="18" customFormat="1" x14ac:dyDescent="0.45">
      <c r="A10" s="17" t="s">
        <v>210</v>
      </c>
      <c r="B10" s="23">
        <v>109</v>
      </c>
      <c r="C10" s="16" t="s">
        <v>23</v>
      </c>
      <c r="D10" s="29">
        <v>4</v>
      </c>
      <c r="E10" s="29">
        <f t="shared" si="1"/>
        <v>26</v>
      </c>
      <c r="F10" s="29">
        <f t="shared" si="2"/>
        <v>98</v>
      </c>
      <c r="G10" s="11">
        <v>29</v>
      </c>
      <c r="H10" s="11">
        <v>3</v>
      </c>
      <c r="I10" s="30">
        <v>10</v>
      </c>
      <c r="J10" s="11">
        <v>36</v>
      </c>
      <c r="K10" s="11">
        <v>3</v>
      </c>
      <c r="L10" s="9">
        <v>10</v>
      </c>
      <c r="M10" s="26">
        <v>33</v>
      </c>
      <c r="N10" s="26">
        <v>5</v>
      </c>
      <c r="O10" s="26">
        <v>6</v>
      </c>
      <c r="P10" s="9"/>
      <c r="Q10" s="9"/>
      <c r="R10" s="12"/>
      <c r="V10" s="19"/>
    </row>
    <row r="11" spans="1:22" x14ac:dyDescent="0.45">
      <c r="A11" s="17" t="s">
        <v>212</v>
      </c>
      <c r="B11" s="23">
        <v>110</v>
      </c>
      <c r="C11" s="16" t="s">
        <v>21</v>
      </c>
      <c r="D11" s="29">
        <v>6</v>
      </c>
      <c r="E11" s="29">
        <f t="shared" si="1"/>
        <v>20</v>
      </c>
      <c r="F11" s="29">
        <f t="shared" si="2"/>
        <v>122</v>
      </c>
      <c r="G11" s="11">
        <v>41</v>
      </c>
      <c r="H11" s="11">
        <v>5</v>
      </c>
      <c r="I11" s="30">
        <v>8</v>
      </c>
      <c r="J11" s="8">
        <v>43</v>
      </c>
      <c r="K11" s="8">
        <v>4</v>
      </c>
      <c r="L11" s="8">
        <v>9</v>
      </c>
      <c r="M11" s="26">
        <v>38</v>
      </c>
      <c r="N11" s="26">
        <v>8</v>
      </c>
      <c r="O11" s="26">
        <v>3</v>
      </c>
      <c r="P11" s="8"/>
      <c r="Q11" s="8"/>
      <c r="R11" s="8"/>
    </row>
    <row r="12" spans="1:22" x14ac:dyDescent="0.45">
      <c r="A12" s="17" t="s">
        <v>213</v>
      </c>
      <c r="B12" s="23">
        <v>114</v>
      </c>
      <c r="C12" s="16" t="s">
        <v>159</v>
      </c>
      <c r="D12" s="25">
        <v>8</v>
      </c>
      <c r="E12" s="29">
        <f>I12+L12+O12+R12</f>
        <v>20</v>
      </c>
      <c r="F12" s="29">
        <f>G12+J12+M12+P12</f>
        <v>141</v>
      </c>
      <c r="G12" s="11">
        <v>46</v>
      </c>
      <c r="H12" s="11">
        <v>6</v>
      </c>
      <c r="I12" s="26">
        <v>7</v>
      </c>
      <c r="J12" s="8">
        <v>72</v>
      </c>
      <c r="K12" s="8">
        <v>8</v>
      </c>
      <c r="L12" s="8">
        <v>5</v>
      </c>
      <c r="M12" s="26">
        <v>23</v>
      </c>
      <c r="N12" s="26">
        <v>3</v>
      </c>
      <c r="O12" s="26">
        <v>8</v>
      </c>
      <c r="P12" s="8"/>
      <c r="Q12" s="8"/>
      <c r="R12" s="8"/>
    </row>
    <row r="13" spans="1:22" x14ac:dyDescent="0.45">
      <c r="A13" s="17" t="s">
        <v>214</v>
      </c>
      <c r="B13" s="23">
        <v>116</v>
      </c>
      <c r="C13" s="16" t="s">
        <v>156</v>
      </c>
      <c r="D13" s="29">
        <v>9</v>
      </c>
      <c r="E13" s="29">
        <f>I13+L13+O13+R13</f>
        <v>14</v>
      </c>
      <c r="F13" s="29">
        <f>G13+J13+M13+P13</f>
        <v>159</v>
      </c>
      <c r="G13" s="11">
        <v>49</v>
      </c>
      <c r="H13" s="11">
        <v>7</v>
      </c>
      <c r="I13" s="30">
        <v>6</v>
      </c>
      <c r="J13" s="8">
        <v>72</v>
      </c>
      <c r="K13" s="8">
        <v>7</v>
      </c>
      <c r="L13" s="8">
        <v>6</v>
      </c>
      <c r="M13" s="26">
        <v>38</v>
      </c>
      <c r="N13" s="26">
        <v>8</v>
      </c>
      <c r="O13" s="26">
        <v>2</v>
      </c>
      <c r="P13" s="8"/>
      <c r="Q13" s="8"/>
      <c r="R13" s="8"/>
    </row>
    <row r="14" spans="1:22" x14ac:dyDescent="0.45">
      <c r="A14" s="17" t="s">
        <v>218</v>
      </c>
      <c r="B14" s="23">
        <v>100</v>
      </c>
      <c r="C14" s="16" t="s">
        <v>219</v>
      </c>
      <c r="D14" s="29">
        <v>11</v>
      </c>
      <c r="E14" s="29">
        <f>I14+L14+O14+R14</f>
        <v>13</v>
      </c>
      <c r="F14" s="29">
        <f>G14+J14+M14+P14</f>
        <v>204</v>
      </c>
      <c r="G14" s="11">
        <v>96</v>
      </c>
      <c r="H14" s="11">
        <v>11</v>
      </c>
      <c r="I14" s="30">
        <v>2</v>
      </c>
      <c r="J14" s="8">
        <v>80</v>
      </c>
      <c r="K14" s="8">
        <v>9</v>
      </c>
      <c r="L14" s="8">
        <v>4</v>
      </c>
      <c r="M14" s="26">
        <v>28</v>
      </c>
      <c r="N14" s="26">
        <v>4</v>
      </c>
      <c r="O14" s="26">
        <v>7</v>
      </c>
      <c r="P14" s="8"/>
      <c r="Q14" s="8"/>
      <c r="R14" s="8"/>
    </row>
    <row r="15" spans="1:22" x14ac:dyDescent="0.45">
      <c r="A15" s="17" t="s">
        <v>215</v>
      </c>
      <c r="B15" s="23">
        <v>106</v>
      </c>
      <c r="C15" s="16" t="s">
        <v>25</v>
      </c>
      <c r="D15" s="25">
        <v>7</v>
      </c>
      <c r="E15" s="29">
        <f>I15+L15+O15+R15</f>
        <v>12</v>
      </c>
      <c r="F15" s="29">
        <f>G15+J15+M15+P15</f>
        <v>105</v>
      </c>
      <c r="G15" s="11">
        <v>53</v>
      </c>
      <c r="H15" s="11">
        <v>8</v>
      </c>
      <c r="I15" s="26">
        <v>5</v>
      </c>
      <c r="J15" s="8">
        <v>52</v>
      </c>
      <c r="K15" s="8">
        <v>6</v>
      </c>
      <c r="L15" s="8">
        <v>7</v>
      </c>
      <c r="M15" s="79"/>
      <c r="N15" s="79"/>
      <c r="O15" s="79"/>
      <c r="P15" s="8"/>
      <c r="Q15" s="8"/>
      <c r="R15" s="8"/>
    </row>
    <row r="16" spans="1:22" x14ac:dyDescent="0.45">
      <c r="A16" s="17" t="s">
        <v>216</v>
      </c>
      <c r="B16" s="23">
        <v>77</v>
      </c>
      <c r="C16" s="16" t="s">
        <v>42</v>
      </c>
      <c r="D16" s="29">
        <v>10</v>
      </c>
      <c r="E16" s="29">
        <f t="shared" si="1"/>
        <v>8</v>
      </c>
      <c r="F16" s="29">
        <f t="shared" si="2"/>
        <v>210</v>
      </c>
      <c r="G16" s="11">
        <v>75</v>
      </c>
      <c r="H16" s="11">
        <v>9</v>
      </c>
      <c r="I16" s="30">
        <v>4</v>
      </c>
      <c r="J16" s="8">
        <v>94</v>
      </c>
      <c r="K16" s="8">
        <v>10</v>
      </c>
      <c r="L16" s="8">
        <v>3</v>
      </c>
      <c r="M16" s="26">
        <v>41</v>
      </c>
      <c r="N16" s="26">
        <v>10</v>
      </c>
      <c r="O16" s="26">
        <v>1</v>
      </c>
      <c r="P16" s="8"/>
      <c r="Q16" s="8"/>
      <c r="R16" s="8"/>
    </row>
    <row r="17" spans="1:18" x14ac:dyDescent="0.45">
      <c r="A17" s="17" t="s">
        <v>220</v>
      </c>
      <c r="B17" s="23">
        <v>87</v>
      </c>
      <c r="C17" s="16" t="s">
        <v>221</v>
      </c>
      <c r="D17" s="25">
        <v>13</v>
      </c>
      <c r="E17" s="29">
        <f>I17+L17+O17+R17</f>
        <v>7</v>
      </c>
      <c r="F17" s="29">
        <f>G17+J17+M17+P17</f>
        <v>233</v>
      </c>
      <c r="G17" s="11">
        <v>102</v>
      </c>
      <c r="H17" s="11">
        <v>12</v>
      </c>
      <c r="I17" s="26">
        <v>1</v>
      </c>
      <c r="J17" s="8">
        <v>97</v>
      </c>
      <c r="K17" s="8">
        <v>11</v>
      </c>
      <c r="L17" s="8">
        <v>2</v>
      </c>
      <c r="M17" s="26">
        <v>34</v>
      </c>
      <c r="N17" s="26">
        <v>7</v>
      </c>
      <c r="O17" s="26">
        <v>4</v>
      </c>
      <c r="P17" s="8"/>
      <c r="Q17" s="8"/>
      <c r="R17" s="8"/>
    </row>
    <row r="18" spans="1:18" x14ac:dyDescent="0.45">
      <c r="A18" s="17" t="s">
        <v>217</v>
      </c>
      <c r="B18" s="23">
        <v>85</v>
      </c>
      <c r="C18" s="16" t="s">
        <v>42</v>
      </c>
      <c r="D18" s="25">
        <v>12</v>
      </c>
      <c r="E18" s="29">
        <f t="shared" si="1"/>
        <v>4</v>
      </c>
      <c r="F18" s="29">
        <f t="shared" si="2"/>
        <v>194</v>
      </c>
      <c r="G18" s="11">
        <v>92</v>
      </c>
      <c r="H18" s="11">
        <v>10</v>
      </c>
      <c r="I18" s="26">
        <v>3</v>
      </c>
      <c r="J18" s="8">
        <v>102</v>
      </c>
      <c r="K18" s="8">
        <v>12</v>
      </c>
      <c r="L18" s="8">
        <v>1</v>
      </c>
      <c r="M18" s="79"/>
      <c r="N18" s="79"/>
      <c r="O18" s="79"/>
      <c r="P18" s="8"/>
      <c r="Q18" s="8"/>
      <c r="R18" s="8"/>
    </row>
    <row r="19" spans="1:18" x14ac:dyDescent="0.45">
      <c r="A19" s="56" t="s">
        <v>532</v>
      </c>
    </row>
  </sheetData>
  <mergeCells count="14">
    <mergeCell ref="F3:F5"/>
    <mergeCell ref="A3:A5"/>
    <mergeCell ref="B3:B5"/>
    <mergeCell ref="C3:C5"/>
    <mergeCell ref="D3:D5"/>
    <mergeCell ref="E3:E5"/>
    <mergeCell ref="G3:I3"/>
    <mergeCell ref="J3:L3"/>
    <mergeCell ref="M3:O3"/>
    <mergeCell ref="P3:R3"/>
    <mergeCell ref="G4:H4"/>
    <mergeCell ref="J4:K4"/>
    <mergeCell ref="M4:N4"/>
    <mergeCell ref="P4:Q4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showGridLines="0" zoomScale="70" zoomScaleNormal="70" zoomScaleSheetLayoutView="85" workbookViewId="0">
      <selection activeCell="D10" sqref="D10"/>
    </sheetView>
  </sheetViews>
  <sheetFormatPr defaultColWidth="9" defaultRowHeight="17.5" x14ac:dyDescent="0.45"/>
  <cols>
    <col min="1" max="1" width="17" style="2" customWidth="1"/>
    <col min="2" max="2" width="9.6640625" style="2" bestFit="1" customWidth="1"/>
    <col min="3" max="3" width="18.25" style="2" bestFit="1" customWidth="1"/>
    <col min="4" max="4" width="8.58203125" style="2" customWidth="1"/>
    <col min="5" max="5" width="10.75" style="2" customWidth="1"/>
    <col min="6" max="6" width="8.58203125" style="2" customWidth="1"/>
    <col min="7" max="7" width="9.58203125" style="3" customWidth="1"/>
    <col min="8" max="18" width="9.58203125" style="4" customWidth="1"/>
    <col min="19" max="16384" width="9" style="2"/>
  </cols>
  <sheetData>
    <row r="1" spans="1:22" ht="25.5" x14ac:dyDescent="0.45">
      <c r="A1" s="1" t="s">
        <v>231</v>
      </c>
      <c r="B1" s="1"/>
    </row>
    <row r="2" spans="1:22" x14ac:dyDescent="0.45">
      <c r="A2" s="5" t="s">
        <v>87</v>
      </c>
      <c r="C2" s="6">
        <v>42494</v>
      </c>
    </row>
    <row r="3" spans="1:22" s="18" customFormat="1" ht="17.5" customHeight="1" x14ac:dyDescent="0.45">
      <c r="A3" s="146" t="s">
        <v>8</v>
      </c>
      <c r="B3" s="146" t="s">
        <v>153</v>
      </c>
      <c r="C3" s="146" t="s">
        <v>9</v>
      </c>
      <c r="D3" s="145" t="s">
        <v>10</v>
      </c>
      <c r="E3" s="145" t="s">
        <v>89</v>
      </c>
      <c r="F3" s="145" t="s">
        <v>90</v>
      </c>
      <c r="G3" s="147" t="s">
        <v>151</v>
      </c>
      <c r="H3" s="147"/>
      <c r="I3" s="147"/>
      <c r="J3" s="148" t="s">
        <v>152</v>
      </c>
      <c r="K3" s="148"/>
      <c r="L3" s="148"/>
      <c r="M3" s="148" t="s">
        <v>386</v>
      </c>
      <c r="N3" s="148"/>
      <c r="O3" s="148"/>
      <c r="P3" s="148" t="s">
        <v>529</v>
      </c>
      <c r="Q3" s="148"/>
      <c r="R3" s="148"/>
    </row>
    <row r="4" spans="1:22" s="18" customFormat="1" ht="17.5" customHeight="1" x14ac:dyDescent="0.45">
      <c r="A4" s="146"/>
      <c r="B4" s="146"/>
      <c r="C4" s="146"/>
      <c r="D4" s="146"/>
      <c r="E4" s="146"/>
      <c r="F4" s="146"/>
      <c r="G4" s="147" t="s">
        <v>91</v>
      </c>
      <c r="H4" s="147"/>
      <c r="I4" s="7">
        <v>5</v>
      </c>
      <c r="J4" s="147" t="s">
        <v>92</v>
      </c>
      <c r="K4" s="147"/>
      <c r="L4" s="7">
        <v>5</v>
      </c>
      <c r="M4" s="147" t="s">
        <v>91</v>
      </c>
      <c r="N4" s="147"/>
      <c r="O4" s="7">
        <v>6</v>
      </c>
      <c r="P4" s="147" t="s">
        <v>92</v>
      </c>
      <c r="Q4" s="147"/>
      <c r="R4" s="7"/>
    </row>
    <row r="5" spans="1:22" s="18" customFormat="1" x14ac:dyDescent="0.45">
      <c r="A5" s="146"/>
      <c r="B5" s="146"/>
      <c r="C5" s="146"/>
      <c r="D5" s="146"/>
      <c r="E5" s="146"/>
      <c r="F5" s="146"/>
      <c r="G5" s="20" t="s">
        <v>93</v>
      </c>
      <c r="H5" s="20" t="s">
        <v>94</v>
      </c>
      <c r="I5" s="20" t="s">
        <v>95</v>
      </c>
      <c r="J5" s="20" t="s">
        <v>93</v>
      </c>
      <c r="K5" s="20" t="s">
        <v>94</v>
      </c>
      <c r="L5" s="20" t="s">
        <v>96</v>
      </c>
      <c r="M5" s="20" t="s">
        <v>97</v>
      </c>
      <c r="N5" s="20" t="s">
        <v>98</v>
      </c>
      <c r="O5" s="20" t="s">
        <v>96</v>
      </c>
      <c r="P5" s="20" t="s">
        <v>93</v>
      </c>
      <c r="Q5" s="20" t="s">
        <v>94</v>
      </c>
      <c r="R5" s="20" t="s">
        <v>96</v>
      </c>
    </row>
    <row r="6" spans="1:22" s="18" customFormat="1" x14ac:dyDescent="0.45">
      <c r="A6" s="54" t="s">
        <v>293</v>
      </c>
      <c r="B6" s="57">
        <v>515</v>
      </c>
      <c r="C6" s="54" t="s">
        <v>23</v>
      </c>
      <c r="D6" s="53">
        <v>1</v>
      </c>
      <c r="E6" s="144">
        <f>I6+L6+O6+R6</f>
        <v>16</v>
      </c>
      <c r="F6" s="144">
        <f>G6+J6+M6+P6</f>
        <v>45</v>
      </c>
      <c r="G6" s="57">
        <v>18</v>
      </c>
      <c r="H6" s="57">
        <v>1</v>
      </c>
      <c r="I6" s="57">
        <v>5</v>
      </c>
      <c r="J6" s="124">
        <v>17</v>
      </c>
      <c r="K6" s="124">
        <v>1</v>
      </c>
      <c r="L6" s="124">
        <v>5</v>
      </c>
      <c r="M6" s="124">
        <v>10</v>
      </c>
      <c r="N6" s="124">
        <v>1</v>
      </c>
      <c r="O6" s="124">
        <v>6</v>
      </c>
      <c r="P6" s="124"/>
      <c r="Q6" s="124"/>
      <c r="R6" s="124"/>
    </row>
    <row r="7" spans="1:22" s="18" customFormat="1" x14ac:dyDescent="0.45">
      <c r="A7" s="17" t="s">
        <v>223</v>
      </c>
      <c r="B7" s="11">
        <v>207</v>
      </c>
      <c r="C7" s="17" t="s">
        <v>11</v>
      </c>
      <c r="D7" s="29">
        <v>2</v>
      </c>
      <c r="E7" s="40">
        <f t="shared" ref="E7:E10" si="0">I7+L7+O7+R7</f>
        <v>12</v>
      </c>
      <c r="F7" s="40">
        <f t="shared" ref="F7:F10" si="1">G7+J7+M7+P7</f>
        <v>59</v>
      </c>
      <c r="G7" s="11">
        <v>23</v>
      </c>
      <c r="H7" s="11">
        <v>2</v>
      </c>
      <c r="I7" s="11">
        <v>4</v>
      </c>
      <c r="J7" s="30">
        <v>19</v>
      </c>
      <c r="K7" s="30">
        <v>2</v>
      </c>
      <c r="L7" s="30">
        <v>4</v>
      </c>
      <c r="M7" s="30">
        <v>17</v>
      </c>
      <c r="N7" s="30">
        <v>3</v>
      </c>
      <c r="O7" s="30">
        <v>4</v>
      </c>
      <c r="P7" s="30"/>
      <c r="Q7" s="30"/>
      <c r="R7" s="30"/>
    </row>
    <row r="8" spans="1:22" s="18" customFormat="1" x14ac:dyDescent="0.45">
      <c r="A8" s="54" t="s">
        <v>224</v>
      </c>
      <c r="B8" s="57">
        <v>910</v>
      </c>
      <c r="C8" s="54" t="s">
        <v>158</v>
      </c>
      <c r="D8" s="53">
        <v>3</v>
      </c>
      <c r="E8" s="144">
        <f t="shared" si="0"/>
        <v>10</v>
      </c>
      <c r="F8" s="144">
        <f t="shared" si="1"/>
        <v>65</v>
      </c>
      <c r="G8" s="57">
        <v>27</v>
      </c>
      <c r="H8" s="57">
        <v>3</v>
      </c>
      <c r="I8" s="57">
        <v>3</v>
      </c>
      <c r="J8" s="124">
        <v>24</v>
      </c>
      <c r="K8" s="124">
        <v>4</v>
      </c>
      <c r="L8" s="124">
        <v>2</v>
      </c>
      <c r="M8" s="124">
        <v>14</v>
      </c>
      <c r="N8" s="124">
        <v>2</v>
      </c>
      <c r="O8" s="124">
        <v>5</v>
      </c>
      <c r="P8" s="124"/>
      <c r="Q8" s="124"/>
      <c r="R8" s="124"/>
    </row>
    <row r="9" spans="1:22" s="18" customFormat="1" x14ac:dyDescent="0.45">
      <c r="A9" s="17" t="s">
        <v>225</v>
      </c>
      <c r="B9" s="11">
        <v>142</v>
      </c>
      <c r="C9" s="17" t="s">
        <v>21</v>
      </c>
      <c r="D9" s="29">
        <v>4</v>
      </c>
      <c r="E9" s="40">
        <f t="shared" si="0"/>
        <v>6</v>
      </c>
      <c r="F9" s="40">
        <f t="shared" si="1"/>
        <v>75</v>
      </c>
      <c r="G9" s="11">
        <v>32</v>
      </c>
      <c r="H9" s="11">
        <v>4</v>
      </c>
      <c r="I9" s="11">
        <v>2</v>
      </c>
      <c r="J9" s="11">
        <v>24</v>
      </c>
      <c r="K9" s="11">
        <v>5</v>
      </c>
      <c r="L9" s="9">
        <v>1</v>
      </c>
      <c r="M9" s="9">
        <v>19</v>
      </c>
      <c r="N9" s="9">
        <v>4</v>
      </c>
      <c r="O9" s="12">
        <v>3</v>
      </c>
      <c r="P9" s="9"/>
      <c r="Q9" s="9"/>
      <c r="R9" s="12"/>
      <c r="V9" s="19"/>
    </row>
    <row r="10" spans="1:22" s="18" customFormat="1" x14ac:dyDescent="0.45">
      <c r="A10" s="17" t="s">
        <v>226</v>
      </c>
      <c r="B10" s="11">
        <v>477</v>
      </c>
      <c r="C10" s="17" t="s">
        <v>42</v>
      </c>
      <c r="D10" s="25">
        <v>5</v>
      </c>
      <c r="E10" s="40">
        <f t="shared" si="0"/>
        <v>6</v>
      </c>
      <c r="F10" s="40">
        <f t="shared" si="1"/>
        <v>96</v>
      </c>
      <c r="G10" s="11">
        <v>45</v>
      </c>
      <c r="H10" s="11">
        <v>5</v>
      </c>
      <c r="I10" s="11">
        <v>1</v>
      </c>
      <c r="J10" s="11">
        <v>26</v>
      </c>
      <c r="K10" s="11">
        <v>3</v>
      </c>
      <c r="L10" s="9">
        <v>3</v>
      </c>
      <c r="M10" s="9">
        <v>25</v>
      </c>
      <c r="N10" s="9">
        <v>5</v>
      </c>
      <c r="O10" s="12">
        <v>2</v>
      </c>
      <c r="P10" s="9"/>
      <c r="Q10" s="9"/>
      <c r="R10" s="12"/>
    </row>
    <row r="11" spans="1:22" s="18" customFormat="1" x14ac:dyDescent="0.45">
      <c r="A11" s="17" t="s">
        <v>533</v>
      </c>
      <c r="B11" s="11">
        <v>369</v>
      </c>
      <c r="C11" s="17" t="s">
        <v>534</v>
      </c>
      <c r="D11" s="25">
        <v>6</v>
      </c>
      <c r="E11" s="40">
        <f t="shared" ref="E11" si="2">I11+L11+O11+R11</f>
        <v>1</v>
      </c>
      <c r="F11" s="40">
        <f t="shared" ref="F11" si="3">G11+J11+M11+P11</f>
        <v>28</v>
      </c>
      <c r="G11" s="78"/>
      <c r="H11" s="78"/>
      <c r="I11" s="78"/>
      <c r="J11" s="78"/>
      <c r="K11" s="78"/>
      <c r="L11" s="76"/>
      <c r="M11" s="9">
        <v>28</v>
      </c>
      <c r="N11" s="9">
        <v>6</v>
      </c>
      <c r="O11" s="12">
        <v>1</v>
      </c>
      <c r="P11" s="9"/>
      <c r="Q11" s="9"/>
      <c r="R11" s="12"/>
    </row>
    <row r="12" spans="1:22" x14ac:dyDescent="0.45">
      <c r="A12" s="56" t="s">
        <v>333</v>
      </c>
    </row>
  </sheetData>
  <mergeCells count="14">
    <mergeCell ref="F3:F5"/>
    <mergeCell ref="A3:A5"/>
    <mergeCell ref="B3:B5"/>
    <mergeCell ref="C3:C5"/>
    <mergeCell ref="D3:D5"/>
    <mergeCell ref="E3:E5"/>
    <mergeCell ref="G3:I3"/>
    <mergeCell ref="J3:L3"/>
    <mergeCell ref="M3:O3"/>
    <mergeCell ref="P3:R3"/>
    <mergeCell ref="G4:H4"/>
    <mergeCell ref="J4:K4"/>
    <mergeCell ref="M4:N4"/>
    <mergeCell ref="P4:Q4"/>
  </mergeCells>
  <phoneticPr fontId="1" type="noConversion"/>
  <pageMargins left="0.47244094488188981" right="0.47244094488188981" top="0.47244094488188981" bottom="0.35433070866141736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13</vt:i4>
      </vt:variant>
    </vt:vector>
  </HeadingPairs>
  <TitlesOfParts>
    <vt:vector size="26" baseType="lpstr">
      <vt:lpstr>OP(남여전체)</vt:lpstr>
      <vt:lpstr>OP(남)</vt:lpstr>
      <vt:lpstr>OP(여)</vt:lpstr>
      <vt:lpstr>레이저(남)</vt:lpstr>
      <vt:lpstr>레이저레이디얼(여)</vt:lpstr>
      <vt:lpstr>RSX9.5(남)</vt:lpstr>
      <vt:lpstr>RSX(여)</vt:lpstr>
      <vt:lpstr>470(남)</vt:lpstr>
      <vt:lpstr>49er(남)</vt:lpstr>
      <vt:lpstr>420(남여)</vt:lpstr>
      <vt:lpstr>RSOne(남여)</vt:lpstr>
      <vt:lpstr>레이저4.7(남여)</vt:lpstr>
      <vt:lpstr>테크노293(남여)</vt:lpstr>
      <vt:lpstr>'420(남여)'!Print_Area</vt:lpstr>
      <vt:lpstr>'470(남)'!Print_Area</vt:lpstr>
      <vt:lpstr>'49er(남)'!Print_Area</vt:lpstr>
      <vt:lpstr>'OP(남)'!Print_Area</vt:lpstr>
      <vt:lpstr>'OP(남여전체)'!Print_Area</vt:lpstr>
      <vt:lpstr>'OP(여)'!Print_Area</vt:lpstr>
      <vt:lpstr>'RSOne(남여)'!Print_Area</vt:lpstr>
      <vt:lpstr>'RSX(여)'!Print_Area</vt:lpstr>
      <vt:lpstr>'RSX9.5(남)'!Print_Area</vt:lpstr>
      <vt:lpstr>'레이저(남)'!Print_Area</vt:lpstr>
      <vt:lpstr>'레이저4.7(남여)'!Print_Area</vt:lpstr>
      <vt:lpstr>'레이저레이디얼(여)'!Print_Area</vt:lpstr>
      <vt:lpstr>'테크노293(남여)'!Print_Area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국가대표지원팀</dc:creator>
  <cp:lastModifiedBy>Victor</cp:lastModifiedBy>
  <dcterms:created xsi:type="dcterms:W3CDTF">2015-10-26T01:21:36Z</dcterms:created>
  <dcterms:modified xsi:type="dcterms:W3CDTF">2016-08-23T02:20:34Z</dcterms:modified>
</cp:coreProperties>
</file>